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ukristina\Desktop\Financijski izvještaji\2022\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E279" i="9" s="1"/>
  <c r="B279" i="9" s="1"/>
  <c r="F279" i="9"/>
  <c r="F278" i="9"/>
  <c r="F277" i="9"/>
  <c r="F275" i="9" s="1"/>
  <c r="F276" i="9"/>
  <c r="L274" i="9"/>
  <c r="F274" i="9" s="1"/>
  <c r="H274" i="9"/>
  <c r="I273" i="9"/>
  <c r="H273" i="9"/>
  <c r="F273" i="9"/>
  <c r="E272" i="9"/>
  <c r="M271" i="9"/>
  <c r="L271" i="9"/>
  <c r="E271" i="9"/>
  <c r="M270" i="9"/>
  <c r="L270" i="9"/>
  <c r="F270" i="9" s="1"/>
  <c r="B270" i="9" s="1"/>
  <c r="E270" i="9"/>
  <c r="M269" i="9"/>
  <c r="L269" i="9"/>
  <c r="E269" i="9"/>
  <c r="M268" i="9"/>
  <c r="F268" i="9" s="1"/>
  <c r="L268" i="9"/>
  <c r="E268" i="9"/>
  <c r="M267" i="9"/>
  <c r="F267" i="9" s="1"/>
  <c r="B267" i="9" s="1"/>
  <c r="L267" i="9"/>
  <c r="E267" i="9"/>
  <c r="M266" i="9"/>
  <c r="L266" i="9"/>
  <c r="E266" i="9"/>
  <c r="M265" i="9"/>
  <c r="L265" i="9"/>
  <c r="E265" i="9"/>
  <c r="M264" i="9"/>
  <c r="F264" i="9" s="1"/>
  <c r="L264" i="9"/>
  <c r="E264" i="9"/>
  <c r="M263" i="9"/>
  <c r="F263" i="9" s="1"/>
  <c r="B263" i="9" s="1"/>
  <c r="L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F252" i="9" s="1"/>
  <c r="E252" i="9"/>
  <c r="M251" i="9"/>
  <c r="L251" i="9"/>
  <c r="E251" i="9"/>
  <c r="M250" i="9"/>
  <c r="L250" i="9"/>
  <c r="E250" i="9"/>
  <c r="M249" i="9"/>
  <c r="L249" i="9"/>
  <c r="E249" i="9"/>
  <c r="M248" i="9"/>
  <c r="F248" i="9" s="1"/>
  <c r="L248" i="9"/>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L240" i="9"/>
  <c r="F240" i="9"/>
  <c r="E240" i="9"/>
  <c r="M239" i="9"/>
  <c r="L239" i="9"/>
  <c r="F239" i="9"/>
  <c r="B239" i="9" s="1"/>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F228" i="9" s="1"/>
  <c r="L228" i="9"/>
  <c r="E228" i="9"/>
  <c r="M227" i="9"/>
  <c r="F227" i="9" s="1"/>
  <c r="B227" i="9" s="1"/>
  <c r="L227" i="9"/>
  <c r="E227" i="9"/>
  <c r="M226" i="9"/>
  <c r="L226" i="9"/>
  <c r="E226" i="9"/>
  <c r="H225" i="9"/>
  <c r="G225" i="9"/>
  <c r="F225" i="9"/>
  <c r="M224" i="9"/>
  <c r="L224" i="9"/>
  <c r="E224" i="9"/>
  <c r="M223" i="9"/>
  <c r="L223" i="9"/>
  <c r="E223" i="9"/>
  <c r="M222" i="9"/>
  <c r="L222" i="9"/>
  <c r="E222" i="9"/>
  <c r="M221" i="9"/>
  <c r="L221" i="9"/>
  <c r="E221" i="9"/>
  <c r="M220" i="9"/>
  <c r="L220" i="9"/>
  <c r="E220" i="9"/>
  <c r="M219" i="9"/>
  <c r="L219" i="9"/>
  <c r="F219" i="9" s="1"/>
  <c r="B219" i="9" s="1"/>
  <c r="E219" i="9"/>
  <c r="M218" i="9"/>
  <c r="L218" i="9"/>
  <c r="F218" i="9" s="1"/>
  <c r="B218" i="9" s="1"/>
  <c r="E218" i="9"/>
  <c r="M217" i="9"/>
  <c r="L217" i="9"/>
  <c r="E217" i="9"/>
  <c r="M216" i="9"/>
  <c r="L216" i="9"/>
  <c r="E216" i="9"/>
  <c r="M215" i="9"/>
  <c r="F215" i="9" s="1"/>
  <c r="B215" i="9" s="1"/>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F155" i="9"/>
  <c r="E155" i="9"/>
  <c r="B155" i="9" s="1"/>
  <c r="H154" i="9"/>
  <c r="G154" i="9"/>
  <c r="F154" i="9"/>
  <c r="E154" i="9"/>
  <c r="H153" i="9"/>
  <c r="G153" i="9"/>
  <c r="F153" i="9"/>
  <c r="H152" i="9"/>
  <c r="G152" i="9"/>
  <c r="F152" i="9"/>
  <c r="H151" i="9"/>
  <c r="G151" i="9"/>
  <c r="E151" i="9" s="1"/>
  <c r="B151" i="9" s="1"/>
  <c r="F151" i="9"/>
  <c r="H150" i="9"/>
  <c r="G150" i="9"/>
  <c r="F150" i="9"/>
  <c r="H149" i="9"/>
  <c r="G149" i="9"/>
  <c r="F149" i="9"/>
  <c r="H148" i="9"/>
  <c r="G148" i="9"/>
  <c r="F148" i="9"/>
  <c r="H147" i="9"/>
  <c r="G147" i="9"/>
  <c r="E147" i="9" s="1"/>
  <c r="B147" i="9" s="1"/>
  <c r="F147" i="9"/>
  <c r="H146" i="9"/>
  <c r="G146" i="9"/>
  <c r="F146" i="9"/>
  <c r="H145" i="9"/>
  <c r="G145" i="9"/>
  <c r="F145" i="9"/>
  <c r="H144" i="9"/>
  <c r="G144" i="9"/>
  <c r="F144" i="9"/>
  <c r="H143" i="9"/>
  <c r="G143" i="9"/>
  <c r="F143" i="9"/>
  <c r="F142" i="9"/>
  <c r="H141" i="9"/>
  <c r="G141" i="9"/>
  <c r="F141" i="9"/>
  <c r="H140" i="9"/>
  <c r="G140" i="9"/>
  <c r="F140" i="9"/>
  <c r="H139" i="9"/>
  <c r="G139" i="9"/>
  <c r="F139" i="9"/>
  <c r="H138" i="9"/>
  <c r="E138" i="9" s="1"/>
  <c r="B138" i="9" s="1"/>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G109" i="9"/>
  <c r="F109" i="9"/>
  <c r="H108" i="9"/>
  <c r="G108" i="9"/>
  <c r="E108" i="9" s="1"/>
  <c r="B108" i="9" s="1"/>
  <c r="F108" i="9"/>
  <c r="H107" i="9"/>
  <c r="G107" i="9"/>
  <c r="F107" i="9"/>
  <c r="H106" i="9"/>
  <c r="G106" i="9"/>
  <c r="F106" i="9"/>
  <c r="H105" i="9"/>
  <c r="G105" i="9"/>
  <c r="F105" i="9"/>
  <c r="H104" i="9"/>
  <c r="G104" i="9"/>
  <c r="E104" i="9" s="1"/>
  <c r="B104" i="9" s="1"/>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G94" i="9"/>
  <c r="F94" i="9"/>
  <c r="H93" i="9"/>
  <c r="G93" i="9"/>
  <c r="F93" i="9"/>
  <c r="H92" i="9"/>
  <c r="G92" i="9"/>
  <c r="E92" i="9" s="1"/>
  <c r="B92" i="9" s="1"/>
  <c r="F92" i="9"/>
  <c r="H91" i="9"/>
  <c r="G91" i="9"/>
  <c r="F91" i="9"/>
  <c r="H90" i="9"/>
  <c r="G90" i="9"/>
  <c r="E90" i="9" s="1"/>
  <c r="B90" i="9" s="1"/>
  <c r="F90" i="9"/>
  <c r="H89" i="9"/>
  <c r="G89" i="9"/>
  <c r="F89" i="9"/>
  <c r="H88" i="9"/>
  <c r="G88" i="9"/>
  <c r="E88" i="9" s="1"/>
  <c r="B88" i="9" s="1"/>
  <c r="F88" i="9"/>
  <c r="H87" i="9"/>
  <c r="G87" i="9"/>
  <c r="F87" i="9"/>
  <c r="H86" i="9"/>
  <c r="G86" i="9"/>
  <c r="E86" i="9" s="1"/>
  <c r="B86" i="9" s="1"/>
  <c r="F86" i="9"/>
  <c r="H85" i="9"/>
  <c r="G85" i="9"/>
  <c r="F85" i="9"/>
  <c r="H84" i="9"/>
  <c r="G84" i="9"/>
  <c r="F84" i="9"/>
  <c r="H83" i="9"/>
  <c r="E83" i="9" s="1"/>
  <c r="B83" i="9" s="1"/>
  <c r="G83" i="9"/>
  <c r="F83" i="9"/>
  <c r="H82" i="9"/>
  <c r="G82" i="9"/>
  <c r="F82" i="9"/>
  <c r="H81" i="9"/>
  <c r="G81" i="9"/>
  <c r="F81" i="9"/>
  <c r="H80" i="9"/>
  <c r="G80" i="9"/>
  <c r="F80" i="9"/>
  <c r="H79" i="9"/>
  <c r="G79" i="9"/>
  <c r="F79" i="9"/>
  <c r="H78" i="9"/>
  <c r="G78" i="9"/>
  <c r="F78" i="9"/>
  <c r="H77" i="9"/>
  <c r="G77" i="9"/>
  <c r="F77" i="9"/>
  <c r="H76" i="9"/>
  <c r="E76" i="9" s="1"/>
  <c r="B76" i="9" s="1"/>
  <c r="G76" i="9"/>
  <c r="F76" i="9"/>
  <c r="H75" i="9"/>
  <c r="E75" i="9" s="1"/>
  <c r="G75" i="9"/>
  <c r="F75" i="9"/>
  <c r="H74" i="9"/>
  <c r="G74" i="9"/>
  <c r="F74" i="9"/>
  <c r="H73" i="9"/>
  <c r="G73" i="9"/>
  <c r="F73" i="9"/>
  <c r="H72" i="9"/>
  <c r="G72" i="9"/>
  <c r="E72" i="9" s="1"/>
  <c r="B72" i="9" s="1"/>
  <c r="F72" i="9"/>
  <c r="H71" i="9"/>
  <c r="G71" i="9"/>
  <c r="F71" i="9"/>
  <c r="H70" i="9"/>
  <c r="E70" i="9" s="1"/>
  <c r="B70" i="9" s="1"/>
  <c r="G70" i="9"/>
  <c r="F70" i="9"/>
  <c r="H69" i="9"/>
  <c r="G69" i="9"/>
  <c r="F69" i="9"/>
  <c r="H68" i="9"/>
  <c r="E68" i="9" s="1"/>
  <c r="B68" i="9" s="1"/>
  <c r="G68" i="9"/>
  <c r="F68" i="9"/>
  <c r="H67" i="9"/>
  <c r="G67" i="9"/>
  <c r="F67" i="9"/>
  <c r="H66" i="9"/>
  <c r="G66" i="9"/>
  <c r="F66" i="9"/>
  <c r="H65" i="9"/>
  <c r="G65" i="9"/>
  <c r="F65" i="9"/>
  <c r="H64" i="9"/>
  <c r="G64" i="9"/>
  <c r="E64" i="9" s="1"/>
  <c r="B64" i="9" s="1"/>
  <c r="F64" i="9"/>
  <c r="H63" i="9"/>
  <c r="G63" i="9"/>
  <c r="F63" i="9"/>
  <c r="H62" i="9"/>
  <c r="G62" i="9"/>
  <c r="F62" i="9"/>
  <c r="H61" i="9"/>
  <c r="G61" i="9"/>
  <c r="F61" i="9"/>
  <c r="H60" i="9"/>
  <c r="G60" i="9"/>
  <c r="E60" i="9" s="1"/>
  <c r="B60" i="9" s="1"/>
  <c r="F60" i="9"/>
  <c r="H59" i="9"/>
  <c r="G59" i="9"/>
  <c r="F59" i="9"/>
  <c r="H58" i="9"/>
  <c r="G58" i="9"/>
  <c r="E58" i="9" s="1"/>
  <c r="B58" i="9" s="1"/>
  <c r="F58" i="9"/>
  <c r="H57" i="9"/>
  <c r="G57" i="9"/>
  <c r="F57" i="9"/>
  <c r="H56" i="9"/>
  <c r="G56" i="9"/>
  <c r="E56" i="9" s="1"/>
  <c r="B56" i="9" s="1"/>
  <c r="F56" i="9"/>
  <c r="H55" i="9"/>
  <c r="G55" i="9"/>
  <c r="F55" i="9"/>
  <c r="H54" i="9"/>
  <c r="G54" i="9"/>
  <c r="E54" i="9" s="1"/>
  <c r="B54" i="9" s="1"/>
  <c r="F54" i="9"/>
  <c r="H53" i="9"/>
  <c r="G53" i="9"/>
  <c r="F53" i="9"/>
  <c r="H52" i="9"/>
  <c r="G52" i="9"/>
  <c r="F52" i="9"/>
  <c r="H51" i="9"/>
  <c r="G51" i="9"/>
  <c r="F51" i="9"/>
  <c r="H50" i="9"/>
  <c r="G50" i="9"/>
  <c r="F50" i="9"/>
  <c r="H49" i="9"/>
  <c r="G49" i="9"/>
  <c r="F49" i="9"/>
  <c r="H48" i="9"/>
  <c r="G48" i="9"/>
  <c r="E48" i="9" s="1"/>
  <c r="B48" i="9" s="1"/>
  <c r="F48" i="9"/>
  <c r="H47" i="9"/>
  <c r="E47" i="9" s="1"/>
  <c r="B47" i="9" s="1"/>
  <c r="G47" i="9"/>
  <c r="F47" i="9"/>
  <c r="H46" i="9"/>
  <c r="E46" i="9" s="1"/>
  <c r="G46" i="9"/>
  <c r="F46" i="9"/>
  <c r="H45" i="9"/>
  <c r="G45" i="9"/>
  <c r="F45" i="9"/>
  <c r="H44" i="9"/>
  <c r="G44" i="9"/>
  <c r="F44" i="9"/>
  <c r="H43" i="9"/>
  <c r="G43" i="9"/>
  <c r="F43" i="9"/>
  <c r="H42" i="9"/>
  <c r="G42" i="9"/>
  <c r="E42" i="9" s="1"/>
  <c r="F42" i="9"/>
  <c r="H41" i="9"/>
  <c r="G41" i="9"/>
  <c r="F41" i="9"/>
  <c r="H40" i="9"/>
  <c r="G40" i="9"/>
  <c r="F40" i="9"/>
  <c r="H39" i="9"/>
  <c r="G39" i="9"/>
  <c r="F39" i="9"/>
  <c r="H38" i="9"/>
  <c r="G38" i="9"/>
  <c r="E38" i="9" s="1"/>
  <c r="F38" i="9"/>
  <c r="H37" i="9"/>
  <c r="G37" i="9"/>
  <c r="F37" i="9"/>
  <c r="H36" i="9"/>
  <c r="G36" i="9"/>
  <c r="F36" i="9"/>
  <c r="H35" i="9"/>
  <c r="G35" i="9"/>
  <c r="F35" i="9"/>
  <c r="H34" i="9"/>
  <c r="G34" i="9"/>
  <c r="F34" i="9"/>
  <c r="H33" i="9"/>
  <c r="G33" i="9"/>
  <c r="F33" i="9"/>
  <c r="H32" i="9"/>
  <c r="G32" i="9"/>
  <c r="E32" i="9" s="1"/>
  <c r="B32" i="9" s="1"/>
  <c r="F32" i="9"/>
  <c r="H31" i="9"/>
  <c r="E31" i="9" s="1"/>
  <c r="B31" i="9" s="1"/>
  <c r="G31" i="9"/>
  <c r="F31" i="9"/>
  <c r="H30" i="9"/>
  <c r="E30" i="9" s="1"/>
  <c r="G30" i="9"/>
  <c r="F30" i="9"/>
  <c r="H29" i="9"/>
  <c r="G29" i="9"/>
  <c r="F29" i="9"/>
  <c r="H28" i="9"/>
  <c r="G28" i="9"/>
  <c r="F28" i="9"/>
  <c r="H27" i="9"/>
  <c r="G27" i="9"/>
  <c r="F27" i="9"/>
  <c r="H26" i="9"/>
  <c r="G26" i="9"/>
  <c r="E26" i="9" s="1"/>
  <c r="F26" i="9"/>
  <c r="H25" i="9"/>
  <c r="G25" i="9"/>
  <c r="F25" i="9"/>
  <c r="H24" i="9"/>
  <c r="G24" i="9"/>
  <c r="F24" i="9"/>
  <c r="H23" i="9"/>
  <c r="G23" i="9"/>
  <c r="F23" i="9"/>
  <c r="H22" i="9"/>
  <c r="G22" i="9"/>
  <c r="E22" i="9" s="1"/>
  <c r="F22" i="9"/>
  <c r="H21" i="9"/>
  <c r="G21" i="9"/>
  <c r="E21" i="9" s="1"/>
  <c r="B21" i="9" s="1"/>
  <c r="F21" i="9"/>
  <c r="F20" i="9"/>
  <c r="F4" i="9"/>
  <c r="O3" i="9"/>
  <c r="G274" i="9" s="1"/>
  <c r="E274" i="9" s="1"/>
  <c r="B274" i="9" s="1"/>
  <c r="I3" i="9"/>
  <c r="H3" i="9"/>
  <c r="G3" i="9"/>
  <c r="D101" i="8"/>
  <c r="D95" i="8"/>
  <c r="C1570" i="1" s="1"/>
  <c r="G1570" i="1" s="1"/>
  <c r="D90" i="8"/>
  <c r="D85" i="8"/>
  <c r="D80" i="8"/>
  <c r="D75" i="8"/>
  <c r="C1550" i="1" s="1"/>
  <c r="D70" i="8"/>
  <c r="D65" i="8"/>
  <c r="D60" i="8"/>
  <c r="D55" i="8"/>
  <c r="C1530" i="1" s="1"/>
  <c r="D50" i="8"/>
  <c r="D44" i="8"/>
  <c r="D36" i="8"/>
  <c r="C1511" i="1" s="1"/>
  <c r="D26" i="8"/>
  <c r="D18" i="8"/>
  <c r="D8" i="8"/>
  <c r="D6" i="8" s="1"/>
  <c r="C1481" i="1" s="1"/>
  <c r="E44" i="7"/>
  <c r="D44" i="7"/>
  <c r="H32" i="3" s="1"/>
  <c r="E39" i="7"/>
  <c r="D39" i="7"/>
  <c r="E38" i="7"/>
  <c r="E30" i="7"/>
  <c r="D30" i="7"/>
  <c r="E23" i="7"/>
  <c r="E22" i="7" s="1"/>
  <c r="D23" i="7"/>
  <c r="D22" i="7" s="1"/>
  <c r="E14" i="7"/>
  <c r="D14" i="7"/>
  <c r="E7" i="7"/>
  <c r="D7" i="7"/>
  <c r="D6" i="7" s="1"/>
  <c r="C1437" i="1" s="1"/>
  <c r="E6" i="7"/>
  <c r="F140" i="6"/>
  <c r="F139" i="6"/>
  <c r="F138" i="6"/>
  <c r="F137" i="6"/>
  <c r="F136" i="6"/>
  <c r="F135" i="6"/>
  <c r="F134" i="6"/>
  <c r="F133" i="6"/>
  <c r="F132" i="6"/>
  <c r="F131" i="6"/>
  <c r="E130" i="6"/>
  <c r="D130" i="6"/>
  <c r="C1424" i="1" s="1"/>
  <c r="E129" i="6"/>
  <c r="D1423" i="1" s="1"/>
  <c r="F128" i="6"/>
  <c r="F127" i="6"/>
  <c r="F126" i="6"/>
  <c r="F125" i="6"/>
  <c r="F124" i="6"/>
  <c r="F123" i="6"/>
  <c r="E122" i="6"/>
  <c r="D1416" i="1" s="1"/>
  <c r="D122" i="6"/>
  <c r="F122" i="6" s="1"/>
  <c r="F121" i="6"/>
  <c r="F120" i="6"/>
  <c r="F119" i="6"/>
  <c r="E118" i="6"/>
  <c r="D1412" i="1" s="1"/>
  <c r="D118" i="6"/>
  <c r="F118" i="6" s="1"/>
  <c r="F117" i="6"/>
  <c r="F116" i="6"/>
  <c r="E115" i="6"/>
  <c r="F115" i="6"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1388" i="1" s="1"/>
  <c r="D94" i="6"/>
  <c r="C1388" i="1" s="1"/>
  <c r="F93" i="6"/>
  <c r="F92" i="6"/>
  <c r="F91" i="6"/>
  <c r="E90" i="6"/>
  <c r="D90" i="6"/>
  <c r="F90" i="6" s="1"/>
  <c r="F88" i="6"/>
  <c r="F87" i="6"/>
  <c r="F86" i="6"/>
  <c r="F85" i="6"/>
  <c r="F84" i="6"/>
  <c r="F83" i="6"/>
  <c r="E82" i="6"/>
  <c r="D82" i="6"/>
  <c r="F81" i="6"/>
  <c r="F80" i="6"/>
  <c r="F79" i="6"/>
  <c r="F78" i="6"/>
  <c r="F77" i="6"/>
  <c r="F76" i="6"/>
  <c r="E75" i="6"/>
  <c r="F75" i="6" s="1"/>
  <c r="D75" i="6"/>
  <c r="F74" i="6"/>
  <c r="F73" i="6"/>
  <c r="F72" i="6"/>
  <c r="F71" i="6"/>
  <c r="F70" i="6"/>
  <c r="F69" i="6"/>
  <c r="F68" i="6"/>
  <c r="F67" i="6"/>
  <c r="E66" i="6"/>
  <c r="D1360" i="1" s="1"/>
  <c r="D66" i="6"/>
  <c r="F66" i="6" s="1"/>
  <c r="F65" i="6"/>
  <c r="F64" i="6"/>
  <c r="F63" i="6"/>
  <c r="F62" i="6"/>
  <c r="E61" i="6"/>
  <c r="D1355" i="1" s="1"/>
  <c r="G1355" i="1" s="1"/>
  <c r="D61" i="6"/>
  <c r="F60" i="6"/>
  <c r="F59" i="6"/>
  <c r="F58" i="6"/>
  <c r="F57" i="6"/>
  <c r="F56" i="6"/>
  <c r="F55" i="6"/>
  <c r="E54" i="6"/>
  <c r="D1348" i="1" s="1"/>
  <c r="D54" i="6"/>
  <c r="F53" i="6"/>
  <c r="F52" i="6"/>
  <c r="F51" i="6"/>
  <c r="E50" i="6"/>
  <c r="D50" i="6"/>
  <c r="C1344" i="1" s="1"/>
  <c r="H1344" i="1" s="1"/>
  <c r="F49" i="6"/>
  <c r="F48" i="6"/>
  <c r="F47" i="6"/>
  <c r="F46" i="6"/>
  <c r="F45" i="6"/>
  <c r="F44" i="6"/>
  <c r="E43" i="6"/>
  <c r="D43" i="6"/>
  <c r="C1337" i="1" s="1"/>
  <c r="F42" i="6"/>
  <c r="F41" i="6"/>
  <c r="F40" i="6"/>
  <c r="F39" i="6"/>
  <c r="E39" i="6"/>
  <c r="D1333" i="1" s="1"/>
  <c r="G1333" i="1" s="1"/>
  <c r="D39" i="6"/>
  <c r="F38" i="6"/>
  <c r="F37" i="6"/>
  <c r="E36" i="6"/>
  <c r="E35" i="6" s="1"/>
  <c r="I25" i="3" s="1"/>
  <c r="D36" i="6"/>
  <c r="F36" i="6" s="1"/>
  <c r="F34" i="6"/>
  <c r="F33" i="6"/>
  <c r="F32" i="6"/>
  <c r="F31" i="6"/>
  <c r="F30" i="6"/>
  <c r="F29" i="6"/>
  <c r="E28" i="6"/>
  <c r="F28" i="6" s="1"/>
  <c r="D28" i="6"/>
  <c r="F27" i="6"/>
  <c r="F26" i="6"/>
  <c r="F25" i="6"/>
  <c r="F24" i="6"/>
  <c r="F23" i="6"/>
  <c r="F22" i="6"/>
  <c r="E22" i="6"/>
  <c r="D22" i="6"/>
  <c r="F21" i="6"/>
  <c r="F20" i="6"/>
  <c r="F19" i="6"/>
  <c r="F18" i="6"/>
  <c r="F17" i="6"/>
  <c r="F16" i="6"/>
  <c r="F15" i="6"/>
  <c r="F14" i="6"/>
  <c r="E13" i="6"/>
  <c r="D1307" i="1" s="1"/>
  <c r="D13" i="6"/>
  <c r="F12" i="6"/>
  <c r="F11" i="6"/>
  <c r="E10" i="6"/>
  <c r="D10" i="6"/>
  <c r="C1304" i="1"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C1227" i="1" s="1"/>
  <c r="F249" i="5"/>
  <c r="F248" i="5"/>
  <c r="F247" i="5"/>
  <c r="E246" i="5"/>
  <c r="D1223" i="1" s="1"/>
  <c r="D246" i="5"/>
  <c r="F244" i="5"/>
  <c r="F243" i="5"/>
  <c r="E242" i="5"/>
  <c r="D1219" i="1" s="1"/>
  <c r="D242" i="5"/>
  <c r="F241" i="5"/>
  <c r="F240" i="5"/>
  <c r="E239" i="5"/>
  <c r="E238" i="5" s="1"/>
  <c r="D1215" i="1" s="1"/>
  <c r="D239" i="5"/>
  <c r="D238" i="5"/>
  <c r="C1215" i="1" s="1"/>
  <c r="F236" i="5"/>
  <c r="F235"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157" i="1" s="1"/>
  <c r="D180" i="5"/>
  <c r="F179" i="5"/>
  <c r="F178" i="5"/>
  <c r="E177" i="5"/>
  <c r="D1154" i="1" s="1"/>
  <c r="D177" i="5"/>
  <c r="C1154" i="1"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G287" i="9" s="1"/>
  <c r="F148" i="5"/>
  <c r="F147" i="5"/>
  <c r="F145" i="5"/>
  <c r="F144" i="5"/>
  <c r="F143" i="5"/>
  <c r="E142" i="5"/>
  <c r="D142" i="5"/>
  <c r="F142" i="5" s="1"/>
  <c r="F141" i="5"/>
  <c r="F140" i="5"/>
  <c r="F139" i="5"/>
  <c r="F138" i="5"/>
  <c r="F137" i="5"/>
  <c r="F136" i="5"/>
  <c r="E135" i="5"/>
  <c r="D1113" i="1" s="1"/>
  <c r="D135" i="5"/>
  <c r="D134" i="5" s="1"/>
  <c r="F133" i="5"/>
  <c r="F132" i="5"/>
  <c r="F131" i="5"/>
  <c r="F130" i="5"/>
  <c r="F129" i="5"/>
  <c r="F128" i="5"/>
  <c r="F127" i="5"/>
  <c r="F126" i="5"/>
  <c r="E126" i="5"/>
  <c r="D1104" i="1" s="1"/>
  <c r="D126" i="5"/>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F79" i="5"/>
  <c r="E79" i="5"/>
  <c r="D79" i="5"/>
  <c r="E78" i="5"/>
  <c r="D1056" i="1" s="1"/>
  <c r="D78" i="5"/>
  <c r="F78" i="5" s="1"/>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F13" i="5" s="1"/>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E643" i="4"/>
  <c r="D637" i="1" s="1"/>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599" i="1" s="1"/>
  <c r="G599" i="1" s="1"/>
  <c r="D605" i="4"/>
  <c r="F604" i="4"/>
  <c r="F603" i="4"/>
  <c r="E603" i="4"/>
  <c r="H142" i="9" s="1"/>
  <c r="D603" i="4"/>
  <c r="G142" i="9" s="1"/>
  <c r="F602" i="4"/>
  <c r="F601" i="4"/>
  <c r="F600" i="4"/>
  <c r="E599" i="4"/>
  <c r="D593" i="1" s="1"/>
  <c r="D599" i="4"/>
  <c r="F599" i="4" s="1"/>
  <c r="F598" i="4"/>
  <c r="F597" i="4"/>
  <c r="F596" i="4"/>
  <c r="F595" i="4"/>
  <c r="F594" i="4"/>
  <c r="E594" i="4"/>
  <c r="G189" i="9" s="1"/>
  <c r="E189" i="9" s="1"/>
  <c r="B189" i="9" s="1"/>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E571" i="4"/>
  <c r="D565" i="1" s="1"/>
  <c r="D571" i="4"/>
  <c r="F571" i="4" s="1"/>
  <c r="F570" i="4"/>
  <c r="F569" i="4"/>
  <c r="E568" i="4"/>
  <c r="D562" i="1" s="1"/>
  <c r="D568" i="4"/>
  <c r="F568" i="4" s="1"/>
  <c r="D567" i="4"/>
  <c r="F567"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E529" i="4" s="1"/>
  <c r="D523" i="1" s="1"/>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C479" i="1" s="1"/>
  <c r="F483" i="4"/>
  <c r="F482" i="4"/>
  <c r="F481" i="4"/>
  <c r="E481" i="4"/>
  <c r="D481" i="4"/>
  <c r="F480" i="4"/>
  <c r="F479" i="4"/>
  <c r="E478" i="4"/>
  <c r="D478" i="4"/>
  <c r="F478" i="4" s="1"/>
  <c r="F477" i="4"/>
  <c r="F476" i="4"/>
  <c r="F475" i="4"/>
  <c r="F474" i="4"/>
  <c r="E473" i="4"/>
  <c r="E472" i="4" s="1"/>
  <c r="D466" i="1" s="1"/>
  <c r="D473" i="4"/>
  <c r="C467" i="1" s="1"/>
  <c r="F471" i="4"/>
  <c r="F470" i="4"/>
  <c r="E469" i="4"/>
  <c r="D469" i="4"/>
  <c r="F469" i="4" s="1"/>
  <c r="F468" i="4"/>
  <c r="F467" i="4"/>
  <c r="E466" i="4"/>
  <c r="D466" i="4"/>
  <c r="F465" i="4"/>
  <c r="F464" i="4"/>
  <c r="F463" i="4"/>
  <c r="E463" i="4"/>
  <c r="D463" i="4"/>
  <c r="F462" i="4"/>
  <c r="F461" i="4"/>
  <c r="E460" i="4"/>
  <c r="D460" i="4"/>
  <c r="F460" i="4" s="1"/>
  <c r="E459"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3" i="4" s="1"/>
  <c r="F416"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C386" i="1"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E351" i="4" s="1"/>
  <c r="D346" i="1" s="1"/>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E311" i="4" s="1"/>
  <c r="D306" i="1" s="1"/>
  <c r="D317" i="4"/>
  <c r="F316" i="4"/>
  <c r="F315" i="4"/>
  <c r="F314" i="4"/>
  <c r="F313" i="4"/>
  <c r="E312" i="4"/>
  <c r="D312" i="4"/>
  <c r="F310" i="4"/>
  <c r="F309" i="4"/>
  <c r="F308" i="4"/>
  <c r="F307" i="4"/>
  <c r="F306" i="4"/>
  <c r="F305" i="4"/>
  <c r="E304" i="4"/>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5"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F231" i="4" s="1"/>
  <c r="D231" i="4"/>
  <c r="F230" i="4"/>
  <c r="F229" i="4"/>
  <c r="E228" i="4"/>
  <c r="D224" i="1" s="1"/>
  <c r="D228" i="4"/>
  <c r="F228" i="4" s="1"/>
  <c r="F227" i="4"/>
  <c r="F226" i="4"/>
  <c r="E225" i="4"/>
  <c r="D221" i="1" s="1"/>
  <c r="D225" i="4"/>
  <c r="F225" i="4" s="1"/>
  <c r="F223" i="4"/>
  <c r="F222" i="4"/>
  <c r="F221" i="4"/>
  <c r="F220" i="4"/>
  <c r="F219" i="4"/>
  <c r="E219" i="4"/>
  <c r="D219" i="4"/>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E163" i="4" s="1"/>
  <c r="D159" i="1" s="1"/>
  <c r="D169" i="4"/>
  <c r="F168" i="4"/>
  <c r="F167" i="4"/>
  <c r="F166" i="4"/>
  <c r="F165" i="4"/>
  <c r="E164" i="4"/>
  <c r="D164" i="4"/>
  <c r="C160" i="1" s="1"/>
  <c r="F162" i="4"/>
  <c r="F161" i="4"/>
  <c r="F160" i="4"/>
  <c r="E159" i="4"/>
  <c r="F159" i="4" s="1"/>
  <c r="D159" i="4"/>
  <c r="F158" i="4"/>
  <c r="F157" i="4"/>
  <c r="F156" i="4"/>
  <c r="F155" i="4"/>
  <c r="F154" i="4"/>
  <c r="E153" i="4"/>
  <c r="D153" i="4"/>
  <c r="D152" i="4"/>
  <c r="C148" i="1" s="1"/>
  <c r="F150" i="4"/>
  <c r="F149" i="4"/>
  <c r="F148" i="4"/>
  <c r="F147" i="4"/>
  <c r="F146" i="4"/>
  <c r="F145" i="4"/>
  <c r="F144" i="4"/>
  <c r="F143" i="4"/>
  <c r="F142" i="4"/>
  <c r="F141" i="4"/>
  <c r="E140" i="4"/>
  <c r="E139" i="4" s="1"/>
  <c r="D135" i="1" s="1"/>
  <c r="D140" i="4"/>
  <c r="F138" i="4"/>
  <c r="F137" i="4"/>
  <c r="F136" i="4"/>
  <c r="F135" i="4"/>
  <c r="E134" i="4"/>
  <c r="E133" i="4" s="1"/>
  <c r="D129" i="1" s="1"/>
  <c r="D134" i="4"/>
  <c r="D133" i="4" s="1"/>
  <c r="F133"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F91" i="4"/>
  <c r="E91" i="4"/>
  <c r="D91" i="4"/>
  <c r="C87" i="1" s="1"/>
  <c r="F90" i="4"/>
  <c r="F89" i="4"/>
  <c r="F88" i="4"/>
  <c r="F87" i="4"/>
  <c r="F86" i="4"/>
  <c r="F85" i="4"/>
  <c r="F84" i="4"/>
  <c r="E83" i="4"/>
  <c r="E82" i="4" s="1"/>
  <c r="D78" i="1" s="1"/>
  <c r="D83" i="4"/>
  <c r="F83" i="4" s="1"/>
  <c r="F81" i="4"/>
  <c r="F80" i="4"/>
  <c r="F79" i="4"/>
  <c r="F78" i="4"/>
  <c r="E77" i="4"/>
  <c r="D77" i="4"/>
  <c r="F77" i="4" s="1"/>
  <c r="F76" i="4"/>
  <c r="F75" i="4"/>
  <c r="E74" i="4"/>
  <c r="D70" i="1" s="1"/>
  <c r="G70" i="1" s="1"/>
  <c r="D74" i="4"/>
  <c r="F73" i="4"/>
  <c r="F72" i="4"/>
  <c r="E71" i="4"/>
  <c r="D67" i="1" s="1"/>
  <c r="D71" i="4"/>
  <c r="F71" i="4" s="1"/>
  <c r="F70" i="4"/>
  <c r="F69" i="4"/>
  <c r="E68" i="4"/>
  <c r="D64" i="1" s="1"/>
  <c r="D68" i="4"/>
  <c r="F68" i="4" s="1"/>
  <c r="F67" i="4"/>
  <c r="F66" i="4"/>
  <c r="F65" i="4"/>
  <c r="E65" i="4"/>
  <c r="D61" i="1" s="1"/>
  <c r="G61" i="1" s="1"/>
  <c r="D65" i="4"/>
  <c r="F64" i="4"/>
  <c r="F63" i="4"/>
  <c r="E62" i="4"/>
  <c r="D58" i="1" s="1"/>
  <c r="D62" i="4"/>
  <c r="F62" i="4" s="1"/>
  <c r="F61" i="4"/>
  <c r="F60" i="4"/>
  <c r="E59" i="4"/>
  <c r="D59" i="4"/>
  <c r="F59" i="4" s="1"/>
  <c r="F58" i="4"/>
  <c r="F57" i="4"/>
  <c r="F56" i="4"/>
  <c r="F55" i="4"/>
  <c r="E54" i="4"/>
  <c r="D50" i="1" s="1"/>
  <c r="D54" i="4"/>
  <c r="C50" i="1" s="1"/>
  <c r="F53" i="4"/>
  <c r="F52" i="4"/>
  <c r="E51" i="4"/>
  <c r="D51" i="4"/>
  <c r="F51" i="4" s="1"/>
  <c r="F49" i="4"/>
  <c r="F48" i="4"/>
  <c r="F47" i="4"/>
  <c r="F46" i="4"/>
  <c r="E45" i="4"/>
  <c r="E44" i="4" s="1"/>
  <c r="D45" i="4"/>
  <c r="C41" i="1" s="1"/>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F17" i="4"/>
  <c r="E17" i="4"/>
  <c r="D17" i="4"/>
  <c r="F16" i="4"/>
  <c r="F15" i="4"/>
  <c r="F14" i="4"/>
  <c r="F13" i="4"/>
  <c r="F12" i="4"/>
  <c r="F11" i="4"/>
  <c r="F10" i="4"/>
  <c r="F9" i="4"/>
  <c r="E8" i="4"/>
  <c r="D8" i="4"/>
  <c r="C4" i="1" s="1"/>
  <c r="I36" i="3"/>
  <c r="G36" i="3"/>
  <c r="B36" i="3"/>
  <c r="G35" i="3"/>
  <c r="B35" i="3"/>
  <c r="G34" i="3"/>
  <c r="B34" i="3"/>
  <c r="I33" i="3"/>
  <c r="G33" i="3"/>
  <c r="B33" i="3"/>
  <c r="I32" i="3"/>
  <c r="G32" i="3"/>
  <c r="B32" i="3"/>
  <c r="I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H1578" i="1"/>
  <c r="C1578" i="1"/>
  <c r="G1578" i="1" s="1"/>
  <c r="C1577" i="1"/>
  <c r="H1577" i="1" s="1"/>
  <c r="C1576" i="1"/>
  <c r="C1575" i="1"/>
  <c r="H1575" i="1" s="1"/>
  <c r="C1574" i="1"/>
  <c r="C1573" i="1"/>
  <c r="H1573" i="1" s="1"/>
  <c r="C1572" i="1"/>
  <c r="G1572" i="1" s="1"/>
  <c r="C1571" i="1"/>
  <c r="H1571" i="1" s="1"/>
  <c r="H1569" i="1"/>
  <c r="C1569" i="1"/>
  <c r="G1569" i="1" s="1"/>
  <c r="C1568" i="1"/>
  <c r="G1568" i="1" s="1"/>
  <c r="C1567" i="1"/>
  <c r="H1567" i="1" s="1"/>
  <c r="C1566" i="1"/>
  <c r="G1566" i="1" s="1"/>
  <c r="G1565" i="1"/>
  <c r="C1565" i="1"/>
  <c r="H1565" i="1" s="1"/>
  <c r="H1564" i="1"/>
  <c r="C1564" i="1"/>
  <c r="G1564" i="1" s="1"/>
  <c r="C1563" i="1"/>
  <c r="H1563" i="1" s="1"/>
  <c r="H1562" i="1"/>
  <c r="C1562" i="1"/>
  <c r="G1562" i="1" s="1"/>
  <c r="C1561" i="1"/>
  <c r="H1561" i="1" s="1"/>
  <c r="C1560" i="1"/>
  <c r="C1559" i="1"/>
  <c r="H1559" i="1" s="1"/>
  <c r="C1558" i="1"/>
  <c r="C1557" i="1"/>
  <c r="H1557" i="1" s="1"/>
  <c r="H1556" i="1"/>
  <c r="C1556" i="1"/>
  <c r="G1556" i="1" s="1"/>
  <c r="C1555" i="1"/>
  <c r="H1555" i="1" s="1"/>
  <c r="H1554" i="1"/>
  <c r="C1554" i="1"/>
  <c r="G1554" i="1" s="1"/>
  <c r="C1553" i="1"/>
  <c r="H1553" i="1" s="1"/>
  <c r="H1552" i="1"/>
  <c r="C1552" i="1"/>
  <c r="G1552" i="1" s="1"/>
  <c r="C1551" i="1"/>
  <c r="H1551" i="1" s="1"/>
  <c r="C1549" i="1"/>
  <c r="H1549" i="1" s="1"/>
  <c r="H1548" i="1"/>
  <c r="C1548" i="1"/>
  <c r="G1548" i="1" s="1"/>
  <c r="C1547" i="1"/>
  <c r="H1547" i="1" s="1"/>
  <c r="H1546" i="1"/>
  <c r="C1546" i="1"/>
  <c r="G1546" i="1" s="1"/>
  <c r="G1545" i="1"/>
  <c r="C1545" i="1"/>
  <c r="H1545" i="1" s="1"/>
  <c r="C1544" i="1"/>
  <c r="C1543" i="1"/>
  <c r="H1543" i="1" s="1"/>
  <c r="C1542" i="1"/>
  <c r="C1541" i="1"/>
  <c r="H1541" i="1" s="1"/>
  <c r="H1540" i="1"/>
  <c r="G1540" i="1"/>
  <c r="C1540" i="1"/>
  <c r="C1539" i="1"/>
  <c r="H1538" i="1"/>
  <c r="C1538" i="1"/>
  <c r="G1538" i="1" s="1"/>
  <c r="G1537" i="1"/>
  <c r="C1537" i="1"/>
  <c r="H1537" i="1" s="1"/>
  <c r="C1536" i="1"/>
  <c r="C1535" i="1"/>
  <c r="H1535" i="1" s="1"/>
  <c r="C1534" i="1"/>
  <c r="C1533" i="1"/>
  <c r="H1533" i="1" s="1"/>
  <c r="C1532" i="1"/>
  <c r="H1532" i="1" s="1"/>
  <c r="C1531" i="1"/>
  <c r="C1529" i="1"/>
  <c r="G1529" i="1" s="1"/>
  <c r="C1528" i="1"/>
  <c r="C1527" i="1"/>
  <c r="H1527" i="1" s="1"/>
  <c r="C1526" i="1"/>
  <c r="C1525" i="1"/>
  <c r="H1525" i="1" s="1"/>
  <c r="C1523" i="1"/>
  <c r="C1522" i="1"/>
  <c r="G1522" i="1" s="1"/>
  <c r="H1521" i="1"/>
  <c r="G1521" i="1"/>
  <c r="C1521" i="1"/>
  <c r="C1520" i="1"/>
  <c r="C1519" i="1"/>
  <c r="H1519" i="1" s="1"/>
  <c r="C1516" i="1"/>
  <c r="H1516" i="1" s="1"/>
  <c r="C1515" i="1"/>
  <c r="H1515" i="1" s="1"/>
  <c r="C1514" i="1"/>
  <c r="G1514" i="1" s="1"/>
  <c r="G1513" i="1"/>
  <c r="C1513" i="1"/>
  <c r="H1513" i="1" s="1"/>
  <c r="C1512" i="1"/>
  <c r="H1512" i="1" s="1"/>
  <c r="H1510" i="1"/>
  <c r="C1510" i="1"/>
  <c r="G1510" i="1" s="1"/>
  <c r="C1509" i="1"/>
  <c r="G1509" i="1" s="1"/>
  <c r="C1508" i="1"/>
  <c r="C1507" i="1"/>
  <c r="H1507" i="1" s="1"/>
  <c r="C1506" i="1"/>
  <c r="C1505" i="1"/>
  <c r="H1505" i="1" s="1"/>
  <c r="H1504" i="1"/>
  <c r="G1504" i="1"/>
  <c r="C1504" i="1"/>
  <c r="C1503" i="1"/>
  <c r="H1502" i="1"/>
  <c r="C1502" i="1"/>
  <c r="G1502" i="1" s="1"/>
  <c r="C1501" i="1"/>
  <c r="G1501" i="1" s="1"/>
  <c r="C1500" i="1"/>
  <c r="H1500" i="1" s="1"/>
  <c r="C1498" i="1"/>
  <c r="G1498" i="1" s="1"/>
  <c r="C1497" i="1"/>
  <c r="H1497" i="1" s="1"/>
  <c r="H1496" i="1"/>
  <c r="C1496" i="1"/>
  <c r="G1496" i="1" s="1"/>
  <c r="C1495" i="1"/>
  <c r="H1495" i="1" s="1"/>
  <c r="H1494" i="1"/>
  <c r="C1494" i="1"/>
  <c r="G1494" i="1" s="1"/>
  <c r="C1493" i="1"/>
  <c r="G1493" i="1" s="1"/>
  <c r="C1492" i="1"/>
  <c r="H1492" i="1" s="1"/>
  <c r="C1491" i="1"/>
  <c r="H1491" i="1" s="1"/>
  <c r="C1490" i="1"/>
  <c r="G1490" i="1" s="1"/>
  <c r="C1489" i="1"/>
  <c r="H1489" i="1" s="1"/>
  <c r="H1488" i="1"/>
  <c r="G1488" i="1"/>
  <c r="C1488" i="1"/>
  <c r="C1487" i="1"/>
  <c r="H1487" i="1" s="1"/>
  <c r="H1486" i="1"/>
  <c r="C1486" i="1"/>
  <c r="G1486" i="1" s="1"/>
  <c r="C1485" i="1"/>
  <c r="H1485" i="1" s="1"/>
  <c r="G1484" i="1"/>
  <c r="C1484" i="1"/>
  <c r="H1484" i="1" s="1"/>
  <c r="C1483" i="1"/>
  <c r="H1483" i="1" s="1"/>
  <c r="C1482" i="1"/>
  <c r="G1482" i="1" s="1"/>
  <c r="C1480" i="1"/>
  <c r="H1480" i="1" s="1"/>
  <c r="D1479" i="1"/>
  <c r="C1479" i="1"/>
  <c r="J1478" i="1"/>
  <c r="D1478" i="1"/>
  <c r="C1478" i="1"/>
  <c r="G1477" i="1"/>
  <c r="D1477" i="1"/>
  <c r="C1477" i="1"/>
  <c r="J1477" i="1" s="1"/>
  <c r="G1476" i="1"/>
  <c r="D1476" i="1"/>
  <c r="C1476" i="1"/>
  <c r="D1475" i="1"/>
  <c r="C1475" i="1"/>
  <c r="H1474" i="1"/>
  <c r="G1474" i="1"/>
  <c r="I1474" i="1" s="1"/>
  <c r="D1474" i="1"/>
  <c r="C1474" i="1"/>
  <c r="J1474" i="1" s="1"/>
  <c r="D1473" i="1"/>
  <c r="C1473" i="1"/>
  <c r="D1472" i="1"/>
  <c r="C1472" i="1"/>
  <c r="G1471" i="1"/>
  <c r="D1471" i="1"/>
  <c r="C1471" i="1"/>
  <c r="D1470" i="1"/>
  <c r="C1470" i="1"/>
  <c r="D1469" i="1"/>
  <c r="D1468" i="1"/>
  <c r="C1468" i="1"/>
  <c r="D1467" i="1"/>
  <c r="G1467" i="1" s="1"/>
  <c r="C1467" i="1"/>
  <c r="H1466" i="1"/>
  <c r="G1466" i="1"/>
  <c r="I1466" i="1" s="1"/>
  <c r="D1466" i="1"/>
  <c r="C1466" i="1"/>
  <c r="J1466" i="1" s="1"/>
  <c r="D1465" i="1"/>
  <c r="C1465" i="1"/>
  <c r="D1464" i="1"/>
  <c r="C1464" i="1"/>
  <c r="G1463" i="1"/>
  <c r="D1463" i="1"/>
  <c r="C1463" i="1"/>
  <c r="H1462" i="1"/>
  <c r="G1462" i="1"/>
  <c r="D1462" i="1"/>
  <c r="C1462" i="1"/>
  <c r="J1462" i="1" s="1"/>
  <c r="H1461" i="1"/>
  <c r="G1461" i="1"/>
  <c r="D1461" i="1"/>
  <c r="C1461" i="1"/>
  <c r="J1460" i="1"/>
  <c r="D1460" i="1"/>
  <c r="C1460" i="1"/>
  <c r="D1459" i="1"/>
  <c r="C1459" i="1"/>
  <c r="D1458" i="1"/>
  <c r="G1458" i="1" s="1"/>
  <c r="C1458" i="1"/>
  <c r="H1457" i="1"/>
  <c r="G1457" i="1"/>
  <c r="I1457" i="1" s="1"/>
  <c r="D1457" i="1"/>
  <c r="C1457" i="1"/>
  <c r="J1457" i="1" s="1"/>
  <c r="D1456" i="1"/>
  <c r="C1456" i="1"/>
  <c r="D1455" i="1"/>
  <c r="C1455" i="1"/>
  <c r="D1454" i="1"/>
  <c r="C1454" i="1"/>
  <c r="D1453" i="1"/>
  <c r="C1453" i="1"/>
  <c r="G1452" i="1"/>
  <c r="D1452" i="1"/>
  <c r="C1452" i="1"/>
  <c r="H1451" i="1"/>
  <c r="G1451" i="1"/>
  <c r="D1451" i="1"/>
  <c r="C1451" i="1"/>
  <c r="J1451" i="1" s="1"/>
  <c r="J1450" i="1"/>
  <c r="D1450" i="1"/>
  <c r="C1450" i="1"/>
  <c r="D1449" i="1"/>
  <c r="C1449" i="1"/>
  <c r="D1448" i="1"/>
  <c r="G1448" i="1" s="1"/>
  <c r="C1448" i="1"/>
  <c r="H1447" i="1"/>
  <c r="G1447" i="1"/>
  <c r="I1447" i="1" s="1"/>
  <c r="D1447" i="1"/>
  <c r="C1447" i="1"/>
  <c r="J1447" i="1" s="1"/>
  <c r="D1446" i="1"/>
  <c r="C1446" i="1"/>
  <c r="H1445" i="1"/>
  <c r="G1445" i="1"/>
  <c r="D1445" i="1"/>
  <c r="C1445" i="1"/>
  <c r="J1445" i="1" s="1"/>
  <c r="D1444" i="1"/>
  <c r="C1444" i="1"/>
  <c r="G1443" i="1"/>
  <c r="D1443" i="1"/>
  <c r="C1443" i="1"/>
  <c r="H1442" i="1"/>
  <c r="D1442" i="1"/>
  <c r="C1442" i="1"/>
  <c r="J1441" i="1"/>
  <c r="H1441" i="1"/>
  <c r="G1441" i="1"/>
  <c r="D1441" i="1"/>
  <c r="C1441" i="1"/>
  <c r="J1440" i="1"/>
  <c r="D1440" i="1"/>
  <c r="C1440" i="1"/>
  <c r="G1439" i="1"/>
  <c r="D1439" i="1"/>
  <c r="C1439" i="1"/>
  <c r="D1438" i="1"/>
  <c r="D1437" i="1"/>
  <c r="D1434" i="1"/>
  <c r="G1434" i="1" s="1"/>
  <c r="C1434" i="1"/>
  <c r="H1434" i="1" s="1"/>
  <c r="G1433" i="1"/>
  <c r="D1433" i="1"/>
  <c r="C1433" i="1"/>
  <c r="H1433" i="1" s="1"/>
  <c r="G1432" i="1"/>
  <c r="D1432" i="1"/>
  <c r="C1432" i="1"/>
  <c r="H1432" i="1" s="1"/>
  <c r="D1431" i="1"/>
  <c r="G1431" i="1" s="1"/>
  <c r="C1431" i="1"/>
  <c r="H1431" i="1" s="1"/>
  <c r="G1430" i="1"/>
  <c r="D1430" i="1"/>
  <c r="C1430" i="1"/>
  <c r="H1430" i="1" s="1"/>
  <c r="D1429" i="1"/>
  <c r="G1429" i="1" s="1"/>
  <c r="C1429" i="1"/>
  <c r="D1428" i="1"/>
  <c r="G1428" i="1" s="1"/>
  <c r="C1428" i="1"/>
  <c r="H1428" i="1" s="1"/>
  <c r="D1427" i="1"/>
  <c r="G1427" i="1" s="1"/>
  <c r="C1427" i="1"/>
  <c r="H1427" i="1" s="1"/>
  <c r="G1426" i="1"/>
  <c r="D1426" i="1"/>
  <c r="C1426" i="1"/>
  <c r="H1426" i="1" s="1"/>
  <c r="D1425" i="1"/>
  <c r="G1425" i="1" s="1"/>
  <c r="C1425" i="1"/>
  <c r="D1424" i="1"/>
  <c r="H1422" i="1"/>
  <c r="G1422" i="1"/>
  <c r="D1422" i="1"/>
  <c r="C1422" i="1"/>
  <c r="H1421" i="1"/>
  <c r="G1421" i="1"/>
  <c r="D1421" i="1"/>
  <c r="C1421" i="1"/>
  <c r="H1420" i="1"/>
  <c r="G1420" i="1"/>
  <c r="D1420" i="1"/>
  <c r="C1420" i="1"/>
  <c r="D1419" i="1"/>
  <c r="H1419" i="1" s="1"/>
  <c r="C1419" i="1"/>
  <c r="D1418" i="1"/>
  <c r="H1418" i="1" s="1"/>
  <c r="C1418" i="1"/>
  <c r="D1417" i="1"/>
  <c r="H1417" i="1" s="1"/>
  <c r="C1417" i="1"/>
  <c r="D1415" i="1"/>
  <c r="G1415" i="1" s="1"/>
  <c r="C1415" i="1"/>
  <c r="D1414" i="1"/>
  <c r="G1414" i="1" s="1"/>
  <c r="C1414" i="1"/>
  <c r="H1413" i="1"/>
  <c r="G1413" i="1"/>
  <c r="D1413" i="1"/>
  <c r="C1413" i="1"/>
  <c r="C1412" i="1"/>
  <c r="H1411" i="1"/>
  <c r="D1411" i="1"/>
  <c r="G1411" i="1" s="1"/>
  <c r="C1411" i="1"/>
  <c r="D1410" i="1"/>
  <c r="H1410" i="1" s="1"/>
  <c r="C1410" i="1"/>
  <c r="C1409" i="1"/>
  <c r="D1407" i="1"/>
  <c r="C1407" i="1"/>
  <c r="H1407" i="1" s="1"/>
  <c r="D1406" i="1"/>
  <c r="C1406" i="1"/>
  <c r="D1405" i="1"/>
  <c r="C1405" i="1"/>
  <c r="H1405" i="1" s="1"/>
  <c r="D1404" i="1"/>
  <c r="C1404" i="1"/>
  <c r="D1403" i="1"/>
  <c r="C1403" i="1"/>
  <c r="D1402" i="1"/>
  <c r="C1402" i="1"/>
  <c r="C1401" i="1"/>
  <c r="H1400" i="1"/>
  <c r="D1400" i="1"/>
  <c r="G1400" i="1" s="1"/>
  <c r="C1400" i="1"/>
  <c r="H1399" i="1"/>
  <c r="D1399" i="1"/>
  <c r="G1399" i="1" s="1"/>
  <c r="C1399" i="1"/>
  <c r="D1398" i="1"/>
  <c r="H1398" i="1" s="1"/>
  <c r="C1398" i="1"/>
  <c r="D1397" i="1"/>
  <c r="H1397" i="1" s="1"/>
  <c r="C1397" i="1"/>
  <c r="D1396" i="1"/>
  <c r="H1396" i="1" s="1"/>
  <c r="C1396" i="1"/>
  <c r="D1395" i="1"/>
  <c r="H1395" i="1" s="1"/>
  <c r="C1395" i="1"/>
  <c r="D1394" i="1"/>
  <c r="H1394" i="1" s="1"/>
  <c r="C1394" i="1"/>
  <c r="D1393" i="1"/>
  <c r="H1393" i="1" s="1"/>
  <c r="C1393" i="1"/>
  <c r="D1392" i="1"/>
  <c r="G1392" i="1" s="1"/>
  <c r="C1392" i="1"/>
  <c r="H1392" i="1" s="1"/>
  <c r="D1391" i="1"/>
  <c r="G1391" i="1" s="1"/>
  <c r="C1391" i="1"/>
  <c r="H1391" i="1" s="1"/>
  <c r="G1390" i="1"/>
  <c r="D1390" i="1"/>
  <c r="C1390" i="1"/>
  <c r="H1390" i="1" s="1"/>
  <c r="D1389" i="1"/>
  <c r="G1389" i="1" s="1"/>
  <c r="C1389" i="1"/>
  <c r="D1387" i="1"/>
  <c r="G1387" i="1" s="1"/>
  <c r="C1387" i="1"/>
  <c r="D1386" i="1"/>
  <c r="G1386" i="1" s="1"/>
  <c r="C1386" i="1"/>
  <c r="H1386" i="1" s="1"/>
  <c r="G1385" i="1"/>
  <c r="D1385" i="1"/>
  <c r="C1385" i="1"/>
  <c r="H1385" i="1" s="1"/>
  <c r="G1384" i="1"/>
  <c r="D1384" i="1"/>
  <c r="C1384" i="1"/>
  <c r="D1382" i="1"/>
  <c r="H1382" i="1" s="1"/>
  <c r="C1382" i="1"/>
  <c r="D1381" i="1"/>
  <c r="C1381" i="1"/>
  <c r="G1381" i="1" s="1"/>
  <c r="D1380" i="1"/>
  <c r="C1380" i="1"/>
  <c r="D1379" i="1"/>
  <c r="C1379" i="1"/>
  <c r="D1378" i="1"/>
  <c r="C1378" i="1"/>
  <c r="G1378" i="1" s="1"/>
  <c r="D1377" i="1"/>
  <c r="G1377" i="1" s="1"/>
  <c r="C1377" i="1"/>
  <c r="D1376" i="1"/>
  <c r="C1376" i="1"/>
  <c r="D1375" i="1"/>
  <c r="C1375" i="1"/>
  <c r="H1375" i="1" s="1"/>
  <c r="D1374" i="1"/>
  <c r="C1374" i="1"/>
  <c r="H1374" i="1" s="1"/>
  <c r="D1373" i="1"/>
  <c r="C1373" i="1"/>
  <c r="D1372" i="1"/>
  <c r="C1372" i="1"/>
  <c r="D1371" i="1"/>
  <c r="C1371" i="1"/>
  <c r="H1371" i="1" s="1"/>
  <c r="D1370" i="1"/>
  <c r="G1370" i="1" s="1"/>
  <c r="C1370" i="1"/>
  <c r="H1370" i="1" s="1"/>
  <c r="D1369" i="1"/>
  <c r="C1369" i="1"/>
  <c r="D1368" i="1"/>
  <c r="G1368" i="1" s="1"/>
  <c r="C1368" i="1"/>
  <c r="H1368" i="1" s="1"/>
  <c r="D1367" i="1"/>
  <c r="C1367" i="1"/>
  <c r="H1367" i="1" s="1"/>
  <c r="D1366" i="1"/>
  <c r="G1366" i="1" s="1"/>
  <c r="C1366" i="1"/>
  <c r="D1365" i="1"/>
  <c r="G1365" i="1" s="1"/>
  <c r="C1365" i="1"/>
  <c r="D1364" i="1"/>
  <c r="C1364" i="1"/>
  <c r="D1363" i="1"/>
  <c r="G1363" i="1" s="1"/>
  <c r="C1363" i="1"/>
  <c r="H1363" i="1" s="1"/>
  <c r="D1362" i="1"/>
  <c r="C1362" i="1"/>
  <c r="H1362" i="1" s="1"/>
  <c r="D1361" i="1"/>
  <c r="C1361" i="1"/>
  <c r="G1361" i="1" s="1"/>
  <c r="D1359" i="1"/>
  <c r="C1359" i="1"/>
  <c r="H1359" i="1" s="1"/>
  <c r="D1358" i="1"/>
  <c r="C1358" i="1"/>
  <c r="H1358" i="1" s="1"/>
  <c r="D1357" i="1"/>
  <c r="G1357" i="1" s="1"/>
  <c r="C1357" i="1"/>
  <c r="D1356" i="1"/>
  <c r="C1356" i="1"/>
  <c r="C1355" i="1"/>
  <c r="D1354" i="1"/>
  <c r="C1354" i="1"/>
  <c r="D1353" i="1"/>
  <c r="C1353" i="1"/>
  <c r="G1353" i="1" s="1"/>
  <c r="D1352" i="1"/>
  <c r="C1352" i="1"/>
  <c r="D1351" i="1"/>
  <c r="C1351" i="1"/>
  <c r="H1351" i="1" s="1"/>
  <c r="G1350" i="1"/>
  <c r="D1350" i="1"/>
  <c r="C1350" i="1"/>
  <c r="H1350" i="1" s="1"/>
  <c r="D1349" i="1"/>
  <c r="C1349" i="1"/>
  <c r="C1348" i="1"/>
  <c r="D1347" i="1"/>
  <c r="G1347" i="1" s="1"/>
  <c r="C1347" i="1"/>
  <c r="H1347" i="1" s="1"/>
  <c r="D1346" i="1"/>
  <c r="C1346" i="1"/>
  <c r="H1346" i="1" s="1"/>
  <c r="D1345" i="1"/>
  <c r="C1345" i="1"/>
  <c r="G1345" i="1" s="1"/>
  <c r="D1344" i="1"/>
  <c r="D1343" i="1"/>
  <c r="C1343" i="1"/>
  <c r="H1343" i="1" s="1"/>
  <c r="G1342" i="1"/>
  <c r="D1342" i="1"/>
  <c r="C1342" i="1"/>
  <c r="H1342" i="1" s="1"/>
  <c r="D1341" i="1"/>
  <c r="G1341" i="1" s="1"/>
  <c r="C1341" i="1"/>
  <c r="D1340" i="1"/>
  <c r="C1340" i="1"/>
  <c r="D1339" i="1"/>
  <c r="G1339" i="1" s="1"/>
  <c r="C1339" i="1"/>
  <c r="D1338" i="1"/>
  <c r="C1338" i="1"/>
  <c r="H1338" i="1" s="1"/>
  <c r="D1337" i="1"/>
  <c r="D1336" i="1"/>
  <c r="G1336" i="1" s="1"/>
  <c r="C1336" i="1"/>
  <c r="H1336" i="1" s="1"/>
  <c r="D1335" i="1"/>
  <c r="C1335" i="1"/>
  <c r="H1335" i="1" s="1"/>
  <c r="D1334" i="1"/>
  <c r="G1334" i="1" s="1"/>
  <c r="C1334" i="1"/>
  <c r="H1334" i="1" s="1"/>
  <c r="C1333" i="1"/>
  <c r="D1332" i="1"/>
  <c r="C1332" i="1"/>
  <c r="D1331" i="1"/>
  <c r="G1331" i="1" s="1"/>
  <c r="C1331" i="1"/>
  <c r="H1331" i="1" s="1"/>
  <c r="C1330" i="1"/>
  <c r="D1328" i="1"/>
  <c r="C1328" i="1"/>
  <c r="H1328" i="1" s="1"/>
  <c r="D1327" i="1"/>
  <c r="C1327" i="1"/>
  <c r="H1327" i="1" s="1"/>
  <c r="D1326" i="1"/>
  <c r="G1326" i="1" s="1"/>
  <c r="C1326" i="1"/>
  <c r="D1325" i="1"/>
  <c r="C1325" i="1"/>
  <c r="D1324" i="1"/>
  <c r="G1324" i="1" s="1"/>
  <c r="C1324" i="1"/>
  <c r="D1323" i="1"/>
  <c r="C1323" i="1"/>
  <c r="H1323" i="1" s="1"/>
  <c r="D1322" i="1"/>
  <c r="C1322" i="1"/>
  <c r="D1321" i="1"/>
  <c r="G1321" i="1" s="1"/>
  <c r="C1321" i="1"/>
  <c r="D1320" i="1"/>
  <c r="C1320" i="1"/>
  <c r="H1320" i="1" s="1"/>
  <c r="D1319" i="1"/>
  <c r="G1319" i="1" s="1"/>
  <c r="C1319" i="1"/>
  <c r="D1318" i="1"/>
  <c r="C1318" i="1"/>
  <c r="D1317" i="1"/>
  <c r="C1317" i="1"/>
  <c r="D1316" i="1"/>
  <c r="C1316" i="1"/>
  <c r="D1315" i="1"/>
  <c r="C1315" i="1"/>
  <c r="D1314" i="1"/>
  <c r="G1314" i="1" s="1"/>
  <c r="C1314" i="1"/>
  <c r="D1313" i="1"/>
  <c r="C1313" i="1"/>
  <c r="D1312" i="1"/>
  <c r="C1312" i="1"/>
  <c r="D1311" i="1"/>
  <c r="G1311" i="1" s="1"/>
  <c r="C1311" i="1"/>
  <c r="H1311" i="1" s="1"/>
  <c r="D1310" i="1"/>
  <c r="C1310" i="1"/>
  <c r="D1309" i="1"/>
  <c r="C1309" i="1"/>
  <c r="D1308" i="1"/>
  <c r="C1308" i="1"/>
  <c r="D1306" i="1"/>
  <c r="G1306" i="1" s="1"/>
  <c r="C1306" i="1"/>
  <c r="D1305" i="1"/>
  <c r="C1305" i="1"/>
  <c r="D1304" i="1"/>
  <c r="D1303" i="1"/>
  <c r="C1303" i="1"/>
  <c r="D1302" i="1"/>
  <c r="C1302" i="1"/>
  <c r="D1301" i="1"/>
  <c r="C1301" i="1"/>
  <c r="C1300" i="1"/>
  <c r="G1298" i="1"/>
  <c r="D1298" i="1"/>
  <c r="C1298" i="1"/>
  <c r="D1297" i="1"/>
  <c r="C1297" i="1"/>
  <c r="D1296" i="1"/>
  <c r="C1296" i="1"/>
  <c r="D1295" i="1"/>
  <c r="C1295" i="1"/>
  <c r="H1295" i="1" s="1"/>
  <c r="D1294" i="1"/>
  <c r="C1294" i="1"/>
  <c r="D1293" i="1"/>
  <c r="C1293" i="1"/>
  <c r="D1292" i="1"/>
  <c r="C1292" i="1"/>
  <c r="D1291" i="1"/>
  <c r="G1291" i="1" s="1"/>
  <c r="C1291" i="1"/>
  <c r="D1290" i="1"/>
  <c r="C1290" i="1"/>
  <c r="D1289" i="1"/>
  <c r="C1289" i="1"/>
  <c r="D1288" i="1"/>
  <c r="C1288" i="1"/>
  <c r="D1287" i="1"/>
  <c r="C1287" i="1"/>
  <c r="D1286" i="1"/>
  <c r="G1286" i="1" s="1"/>
  <c r="C1286" i="1"/>
  <c r="D1285" i="1"/>
  <c r="C1285" i="1"/>
  <c r="D1284" i="1"/>
  <c r="C1284" i="1"/>
  <c r="D1283" i="1"/>
  <c r="C1283" i="1"/>
  <c r="D1282" i="1"/>
  <c r="C1282" i="1"/>
  <c r="D1281" i="1"/>
  <c r="C1281" i="1"/>
  <c r="D1280" i="1"/>
  <c r="C1280" i="1"/>
  <c r="G1279" i="1"/>
  <c r="D1279" i="1"/>
  <c r="C1279" i="1"/>
  <c r="H1279" i="1" s="1"/>
  <c r="D1278" i="1"/>
  <c r="C1278" i="1"/>
  <c r="D1277" i="1"/>
  <c r="C1277" i="1"/>
  <c r="D1276" i="1"/>
  <c r="C1276" i="1"/>
  <c r="D1275" i="1"/>
  <c r="C1275" i="1"/>
  <c r="H1275" i="1" s="1"/>
  <c r="D1274" i="1"/>
  <c r="G1274" i="1" s="1"/>
  <c r="C1274" i="1"/>
  <c r="D1273" i="1"/>
  <c r="C1273" i="1"/>
  <c r="D1272" i="1"/>
  <c r="C1272" i="1"/>
  <c r="G1271" i="1"/>
  <c r="D1271" i="1"/>
  <c r="C1271" i="1"/>
  <c r="H1271" i="1" s="1"/>
  <c r="D1270" i="1"/>
  <c r="C1270" i="1"/>
  <c r="D1269" i="1"/>
  <c r="C1269" i="1"/>
  <c r="D1268" i="1"/>
  <c r="C1268" i="1"/>
  <c r="D1267" i="1"/>
  <c r="G1267" i="1" s="1"/>
  <c r="C1267" i="1"/>
  <c r="G1266" i="1"/>
  <c r="D1266" i="1"/>
  <c r="C1266" i="1"/>
  <c r="D1265" i="1"/>
  <c r="C1265" i="1"/>
  <c r="D1264" i="1"/>
  <c r="C1264" i="1"/>
  <c r="D1263" i="1"/>
  <c r="C1263" i="1"/>
  <c r="H1263" i="1" s="1"/>
  <c r="D1262" i="1"/>
  <c r="C1262" i="1"/>
  <c r="D1261" i="1"/>
  <c r="C1261" i="1"/>
  <c r="D1260" i="1"/>
  <c r="C1260" i="1"/>
  <c r="D1259" i="1"/>
  <c r="G1259" i="1" s="1"/>
  <c r="C1259" i="1"/>
  <c r="D1258" i="1"/>
  <c r="C1258" i="1"/>
  <c r="D1257" i="1"/>
  <c r="C1257" i="1"/>
  <c r="D1256" i="1"/>
  <c r="C1256" i="1"/>
  <c r="D1255" i="1"/>
  <c r="C1255" i="1"/>
  <c r="D1254" i="1"/>
  <c r="G1254" i="1" s="1"/>
  <c r="C1254" i="1"/>
  <c r="D1253" i="1"/>
  <c r="C1253" i="1"/>
  <c r="D1252" i="1"/>
  <c r="C1252" i="1"/>
  <c r="D1251" i="1"/>
  <c r="C1251" i="1"/>
  <c r="D1250" i="1"/>
  <c r="C1250" i="1"/>
  <c r="D1249" i="1"/>
  <c r="C1249" i="1"/>
  <c r="D1248" i="1"/>
  <c r="C1248" i="1"/>
  <c r="G1247" i="1"/>
  <c r="D1247" i="1"/>
  <c r="C1247" i="1"/>
  <c r="H1247" i="1" s="1"/>
  <c r="D1246" i="1"/>
  <c r="C1246" i="1"/>
  <c r="D1245" i="1"/>
  <c r="C1245" i="1"/>
  <c r="D1244" i="1"/>
  <c r="C1244" i="1"/>
  <c r="D1243" i="1"/>
  <c r="C1243" i="1"/>
  <c r="H1243" i="1" s="1"/>
  <c r="D1242" i="1"/>
  <c r="G1242" i="1" s="1"/>
  <c r="C1242" i="1"/>
  <c r="D1241" i="1"/>
  <c r="C1241" i="1"/>
  <c r="D1240" i="1"/>
  <c r="C1240" i="1"/>
  <c r="G1239" i="1"/>
  <c r="D1239" i="1"/>
  <c r="C1239" i="1"/>
  <c r="H1239" i="1" s="1"/>
  <c r="D1238" i="1"/>
  <c r="C1238" i="1"/>
  <c r="D1237" i="1"/>
  <c r="C1237" i="1"/>
  <c r="D1236" i="1"/>
  <c r="C1236" i="1"/>
  <c r="D1235" i="1"/>
  <c r="D1234" i="1"/>
  <c r="C1234" i="1"/>
  <c r="D1233" i="1"/>
  <c r="C1233" i="1"/>
  <c r="D1232" i="1"/>
  <c r="C1232" i="1"/>
  <c r="D1231" i="1"/>
  <c r="C1231" i="1"/>
  <c r="H1231" i="1" s="1"/>
  <c r="G1230" i="1"/>
  <c r="D1230" i="1"/>
  <c r="C1230" i="1"/>
  <c r="D1229" i="1"/>
  <c r="C1229" i="1"/>
  <c r="D1228" i="1"/>
  <c r="C1228" i="1"/>
  <c r="D1227" i="1"/>
  <c r="G1226" i="1"/>
  <c r="D1226" i="1"/>
  <c r="C1226" i="1"/>
  <c r="D1225" i="1"/>
  <c r="C1225" i="1"/>
  <c r="D1224" i="1"/>
  <c r="C1224" i="1"/>
  <c r="C1223" i="1"/>
  <c r="D1221" i="1"/>
  <c r="C1221" i="1"/>
  <c r="D1220" i="1"/>
  <c r="C1220" i="1"/>
  <c r="C1219" i="1"/>
  <c r="D1218" i="1"/>
  <c r="C1218" i="1"/>
  <c r="D1217" i="1"/>
  <c r="C1217" i="1"/>
  <c r="D1216" i="1"/>
  <c r="C1216" i="1"/>
  <c r="D1213" i="1"/>
  <c r="C1213" i="1"/>
  <c r="D1212" i="1"/>
  <c r="C1212" i="1"/>
  <c r="D1211" i="1"/>
  <c r="C1211" i="1"/>
  <c r="H1211" i="1" s="1"/>
  <c r="D1210" i="1"/>
  <c r="C1210" i="1"/>
  <c r="G1210" i="1" s="1"/>
  <c r="D1209" i="1"/>
  <c r="C1209" i="1"/>
  <c r="D1208" i="1"/>
  <c r="C1208" i="1"/>
  <c r="D1207" i="1"/>
  <c r="G1207" i="1" s="1"/>
  <c r="C1207" i="1"/>
  <c r="G1206" i="1"/>
  <c r="D1206" i="1"/>
  <c r="C1206" i="1"/>
  <c r="D1205" i="1"/>
  <c r="C1205" i="1"/>
  <c r="D1204" i="1"/>
  <c r="C1204" i="1"/>
  <c r="D1203" i="1"/>
  <c r="C1203" i="1"/>
  <c r="H1203" i="1" s="1"/>
  <c r="D1202" i="1"/>
  <c r="C1202" i="1"/>
  <c r="G1202" i="1" s="1"/>
  <c r="D1200" i="1"/>
  <c r="C1200" i="1"/>
  <c r="D1199" i="1"/>
  <c r="G1199" i="1" s="1"/>
  <c r="C1199" i="1"/>
  <c r="H1199" i="1" s="1"/>
  <c r="D1198" i="1"/>
  <c r="C1198" i="1"/>
  <c r="G1198" i="1" s="1"/>
  <c r="D1197" i="1"/>
  <c r="C1197" i="1"/>
  <c r="D1196" i="1"/>
  <c r="C1196" i="1"/>
  <c r="D1195" i="1"/>
  <c r="C1195" i="1"/>
  <c r="H1195" i="1" s="1"/>
  <c r="D1194" i="1"/>
  <c r="G1194" i="1" s="1"/>
  <c r="C1194" i="1"/>
  <c r="D1193" i="1"/>
  <c r="C1193" i="1"/>
  <c r="D1192" i="1"/>
  <c r="C1192" i="1"/>
  <c r="G1191" i="1"/>
  <c r="D1191" i="1"/>
  <c r="C1191" i="1"/>
  <c r="H1191" i="1" s="1"/>
  <c r="D1190" i="1"/>
  <c r="C1190" i="1"/>
  <c r="G1190" i="1" s="1"/>
  <c r="D1189" i="1"/>
  <c r="C1189" i="1"/>
  <c r="D1188" i="1"/>
  <c r="C1188" i="1"/>
  <c r="D1187" i="1"/>
  <c r="C1187" i="1"/>
  <c r="H1187" i="1" s="1"/>
  <c r="D1186" i="1"/>
  <c r="G1186" i="1" s="1"/>
  <c r="C1186" i="1"/>
  <c r="D1185" i="1"/>
  <c r="C1185" i="1"/>
  <c r="D1184" i="1"/>
  <c r="C1184" i="1"/>
  <c r="D1182" i="1"/>
  <c r="G1182" i="1" s="1"/>
  <c r="C1182" i="1"/>
  <c r="D1181" i="1"/>
  <c r="C1181" i="1"/>
  <c r="D1180" i="1"/>
  <c r="C1180" i="1"/>
  <c r="D1179" i="1"/>
  <c r="C1179" i="1"/>
  <c r="H1179" i="1" s="1"/>
  <c r="D1178" i="1"/>
  <c r="C1178" i="1"/>
  <c r="D1177" i="1"/>
  <c r="C1177" i="1"/>
  <c r="D1176" i="1"/>
  <c r="C1176" i="1"/>
  <c r="D1175" i="1"/>
  <c r="D1174" i="1"/>
  <c r="C1174" i="1"/>
  <c r="D1173" i="1"/>
  <c r="C1173" i="1"/>
  <c r="D1172" i="1"/>
  <c r="C1172" i="1"/>
  <c r="D1171" i="1"/>
  <c r="C1171" i="1"/>
  <c r="H1171" i="1" s="1"/>
  <c r="G1170" i="1"/>
  <c r="D1170" i="1"/>
  <c r="C1170" i="1"/>
  <c r="D1169" i="1"/>
  <c r="C1169" i="1"/>
  <c r="D1166" i="1"/>
  <c r="C1166" i="1"/>
  <c r="D1165" i="1"/>
  <c r="C1165" i="1"/>
  <c r="D1164" i="1"/>
  <c r="C1164" i="1"/>
  <c r="D1163" i="1"/>
  <c r="G1163" i="1" s="1"/>
  <c r="C1163" i="1"/>
  <c r="D1162" i="1"/>
  <c r="G1162" i="1" s="1"/>
  <c r="C1162" i="1"/>
  <c r="D1161" i="1"/>
  <c r="C1161" i="1"/>
  <c r="D1160" i="1"/>
  <c r="C1160" i="1"/>
  <c r="D1159" i="1"/>
  <c r="C1159" i="1"/>
  <c r="D1158" i="1"/>
  <c r="C1158" i="1"/>
  <c r="G1158" i="1" s="1"/>
  <c r="D1156" i="1"/>
  <c r="C1156" i="1"/>
  <c r="G1155" i="1"/>
  <c r="D1155" i="1"/>
  <c r="C1155" i="1"/>
  <c r="H1155" i="1" s="1"/>
  <c r="D1151" i="1"/>
  <c r="C1151" i="1"/>
  <c r="H1151" i="1" s="1"/>
  <c r="D1150" i="1"/>
  <c r="C1150" i="1"/>
  <c r="G1150" i="1" s="1"/>
  <c r="D1149" i="1"/>
  <c r="C1149" i="1"/>
  <c r="D1148" i="1"/>
  <c r="D1147" i="1"/>
  <c r="G1147" i="1" s="1"/>
  <c r="C1147" i="1"/>
  <c r="D1146" i="1"/>
  <c r="C1146" i="1"/>
  <c r="D1145" i="1"/>
  <c r="C1145" i="1"/>
  <c r="D1144" i="1"/>
  <c r="C1144" i="1"/>
  <c r="D1143" i="1"/>
  <c r="C1143" i="1"/>
  <c r="D1141" i="1"/>
  <c r="C1141" i="1"/>
  <c r="D1140" i="1"/>
  <c r="C1140" i="1"/>
  <c r="D1139" i="1"/>
  <c r="G1139" i="1" s="1"/>
  <c r="C1139" i="1"/>
  <c r="D1138" i="1"/>
  <c r="C1138" i="1"/>
  <c r="D1137" i="1"/>
  <c r="C1137" i="1"/>
  <c r="D1136" i="1"/>
  <c r="C1136" i="1"/>
  <c r="D1135" i="1"/>
  <c r="C1135" i="1"/>
  <c r="D1134" i="1"/>
  <c r="G1134" i="1" s="1"/>
  <c r="C1134" i="1"/>
  <c r="D1133" i="1"/>
  <c r="C1133" i="1"/>
  <c r="D1132" i="1"/>
  <c r="C1132" i="1"/>
  <c r="G1131" i="1"/>
  <c r="D1131" i="1"/>
  <c r="C1131" i="1"/>
  <c r="H1131" i="1" s="1"/>
  <c r="D1130" i="1"/>
  <c r="C1130" i="1"/>
  <c r="D1129" i="1"/>
  <c r="C1129" i="1"/>
  <c r="D1128" i="1"/>
  <c r="C1128" i="1"/>
  <c r="D1126" i="1"/>
  <c r="G1126" i="1" s="1"/>
  <c r="C1126" i="1"/>
  <c r="D1125" i="1"/>
  <c r="C1125" i="1"/>
  <c r="G1123" i="1"/>
  <c r="D1123" i="1"/>
  <c r="C1123" i="1"/>
  <c r="H1123" i="1" s="1"/>
  <c r="D1122" i="1"/>
  <c r="G1122" i="1" s="1"/>
  <c r="C1122" i="1"/>
  <c r="D1121" i="1"/>
  <c r="C1121" i="1"/>
  <c r="D1120" i="1"/>
  <c r="D1119" i="1"/>
  <c r="G1119" i="1" s="1"/>
  <c r="C1119" i="1"/>
  <c r="H1119" i="1" s="1"/>
  <c r="D1118" i="1"/>
  <c r="G1118" i="1" s="1"/>
  <c r="C1118" i="1"/>
  <c r="D1117" i="1"/>
  <c r="C1117" i="1"/>
  <c r="D1116" i="1"/>
  <c r="G1116" i="1" s="1"/>
  <c r="C1116" i="1"/>
  <c r="D1115" i="1"/>
  <c r="H1115" i="1" s="1"/>
  <c r="C1115" i="1"/>
  <c r="D1114" i="1"/>
  <c r="C1114" i="1"/>
  <c r="D1111" i="1"/>
  <c r="G1111" i="1" s="1"/>
  <c r="C1111" i="1"/>
  <c r="G1110" i="1"/>
  <c r="D1110" i="1"/>
  <c r="H1110" i="1" s="1"/>
  <c r="C1110" i="1"/>
  <c r="D1109" i="1"/>
  <c r="C1109" i="1"/>
  <c r="D1108" i="1"/>
  <c r="G1108" i="1" s="1"/>
  <c r="C1108" i="1"/>
  <c r="G1107" i="1"/>
  <c r="D1107" i="1"/>
  <c r="H1107" i="1" s="1"/>
  <c r="C1107" i="1"/>
  <c r="D1106" i="1"/>
  <c r="C1106" i="1"/>
  <c r="G1106" i="1" s="1"/>
  <c r="D1105" i="1"/>
  <c r="C1105" i="1"/>
  <c r="C1104" i="1"/>
  <c r="D1103" i="1"/>
  <c r="C1103" i="1"/>
  <c r="G1103" i="1" s="1"/>
  <c r="D1102" i="1"/>
  <c r="C1102" i="1"/>
  <c r="D1101" i="1"/>
  <c r="C1101" i="1"/>
  <c r="D1100" i="1"/>
  <c r="C1100" i="1"/>
  <c r="D1099" i="1"/>
  <c r="C1099" i="1"/>
  <c r="G1099" i="1" s="1"/>
  <c r="G1098" i="1"/>
  <c r="D1098" i="1"/>
  <c r="C1098" i="1"/>
  <c r="C1097" i="1"/>
  <c r="D1095" i="1"/>
  <c r="C1095" i="1"/>
  <c r="D1094" i="1"/>
  <c r="C1094" i="1"/>
  <c r="D1093" i="1"/>
  <c r="H1093" i="1" s="1"/>
  <c r="C1093" i="1"/>
  <c r="D1092" i="1"/>
  <c r="C1092" i="1"/>
  <c r="D1091" i="1"/>
  <c r="C1091" i="1"/>
  <c r="G1091" i="1" s="1"/>
  <c r="D1090" i="1"/>
  <c r="C1090" i="1"/>
  <c r="D1089" i="1"/>
  <c r="C1089" i="1"/>
  <c r="G1089" i="1" s="1"/>
  <c r="D1088" i="1"/>
  <c r="C1088" i="1"/>
  <c r="D1087" i="1"/>
  <c r="G1087" i="1" s="1"/>
  <c r="C1087" i="1"/>
  <c r="D1086" i="1"/>
  <c r="C1086" i="1"/>
  <c r="D1085" i="1"/>
  <c r="C1085" i="1"/>
  <c r="G1085" i="1" s="1"/>
  <c r="D1083" i="1"/>
  <c r="C1083" i="1"/>
  <c r="G1083" i="1" s="1"/>
  <c r="D1082" i="1"/>
  <c r="C1082" i="1"/>
  <c r="D1081" i="1"/>
  <c r="C1081" i="1"/>
  <c r="G1081" i="1" s="1"/>
  <c r="D1080" i="1"/>
  <c r="C1080" i="1"/>
  <c r="D1079" i="1"/>
  <c r="H1079" i="1" s="1"/>
  <c r="C1079" i="1"/>
  <c r="D1078" i="1"/>
  <c r="C1078" i="1"/>
  <c r="D1077" i="1"/>
  <c r="C1077" i="1"/>
  <c r="G1077" i="1" s="1"/>
  <c r="D1076" i="1"/>
  <c r="H1076" i="1" s="1"/>
  <c r="C1076" i="1"/>
  <c r="G1075" i="1"/>
  <c r="D1075" i="1"/>
  <c r="H1075" i="1" s="1"/>
  <c r="C1075" i="1"/>
  <c r="D1074" i="1"/>
  <c r="C1074" i="1"/>
  <c r="D1073" i="1"/>
  <c r="H1073" i="1" s="1"/>
  <c r="C1073" i="1"/>
  <c r="G1072" i="1"/>
  <c r="D1072" i="1"/>
  <c r="H1072" i="1" s="1"/>
  <c r="C1072" i="1"/>
  <c r="D1071" i="1"/>
  <c r="C1071" i="1"/>
  <c r="G1071" i="1" s="1"/>
  <c r="D1070" i="1"/>
  <c r="C1070" i="1"/>
  <c r="D1069" i="1"/>
  <c r="H1069" i="1" s="1"/>
  <c r="C1069" i="1"/>
  <c r="D1068" i="1"/>
  <c r="C1068" i="1"/>
  <c r="G1068" i="1" s="1"/>
  <c r="D1067" i="1"/>
  <c r="C1067" i="1"/>
  <c r="D1066" i="1"/>
  <c r="D1064" i="1"/>
  <c r="C1064" i="1"/>
  <c r="D1063" i="1"/>
  <c r="C1063" i="1"/>
  <c r="G1062" i="1"/>
  <c r="D1062" i="1"/>
  <c r="H1062" i="1" s="1"/>
  <c r="C1062" i="1"/>
  <c r="D1061" i="1"/>
  <c r="C1061" i="1"/>
  <c r="G1061" i="1" s="1"/>
  <c r="D1060" i="1"/>
  <c r="C1060" i="1"/>
  <c r="G1060" i="1" s="1"/>
  <c r="D1059" i="1"/>
  <c r="C1059" i="1"/>
  <c r="D1058" i="1"/>
  <c r="C1058" i="1"/>
  <c r="G1058" i="1" s="1"/>
  <c r="D1057" i="1"/>
  <c r="C1057" i="1"/>
  <c r="G1057" i="1" s="1"/>
  <c r="D1055" i="1"/>
  <c r="C1055" i="1"/>
  <c r="D1054" i="1"/>
  <c r="H1054" i="1" s="1"/>
  <c r="C1054" i="1"/>
  <c r="D1053" i="1"/>
  <c r="C1053" i="1"/>
  <c r="D1052" i="1"/>
  <c r="C1052" i="1"/>
  <c r="G1052" i="1" s="1"/>
  <c r="D1051" i="1"/>
  <c r="C1051" i="1"/>
  <c r="D1050" i="1"/>
  <c r="C1050" i="1"/>
  <c r="G1050" i="1" s="1"/>
  <c r="D1049" i="1"/>
  <c r="C1049" i="1"/>
  <c r="C1048" i="1"/>
  <c r="D1045" i="1"/>
  <c r="C1045" i="1"/>
  <c r="G1045" i="1" s="1"/>
  <c r="D1044" i="1"/>
  <c r="C1044" i="1"/>
  <c r="D1043" i="1"/>
  <c r="C1043" i="1"/>
  <c r="G1043" i="1" s="1"/>
  <c r="D1042" i="1"/>
  <c r="C1042" i="1"/>
  <c r="G1042" i="1" s="1"/>
  <c r="D1041" i="1"/>
  <c r="G1041" i="1" s="1"/>
  <c r="C1041" i="1"/>
  <c r="D1040" i="1"/>
  <c r="C1040" i="1"/>
  <c r="D1039" i="1"/>
  <c r="C1039" i="1"/>
  <c r="G1039" i="1" s="1"/>
  <c r="G1038" i="1"/>
  <c r="D1038" i="1"/>
  <c r="C1038" i="1"/>
  <c r="G1037" i="1"/>
  <c r="D1037" i="1"/>
  <c r="H1037" i="1" s="1"/>
  <c r="C1037" i="1"/>
  <c r="D1036" i="1"/>
  <c r="C1036" i="1"/>
  <c r="G1035" i="1"/>
  <c r="D1035" i="1"/>
  <c r="C1035" i="1"/>
  <c r="D1034" i="1"/>
  <c r="D1033" i="1"/>
  <c r="C1033" i="1"/>
  <c r="D1032" i="1"/>
  <c r="C1032" i="1"/>
  <c r="D1031" i="1"/>
  <c r="H1031" i="1" s="1"/>
  <c r="C1031" i="1"/>
  <c r="D1030" i="1"/>
  <c r="C1030" i="1"/>
  <c r="D1029" i="1"/>
  <c r="C1029" i="1"/>
  <c r="G1029" i="1" s="1"/>
  <c r="D1028" i="1"/>
  <c r="C1028" i="1"/>
  <c r="D1027" i="1"/>
  <c r="C1027" i="1"/>
  <c r="G1027" i="1" s="1"/>
  <c r="D1026" i="1"/>
  <c r="C1026" i="1"/>
  <c r="D1025" i="1"/>
  <c r="H1025" i="1" s="1"/>
  <c r="C1025" i="1"/>
  <c r="D1024" i="1"/>
  <c r="C1024" i="1"/>
  <c r="D1023" i="1"/>
  <c r="C1023" i="1"/>
  <c r="G1023" i="1" s="1"/>
  <c r="D1022" i="1"/>
  <c r="C1022" i="1"/>
  <c r="D1021" i="1"/>
  <c r="G1021" i="1" s="1"/>
  <c r="C1021" i="1"/>
  <c r="D1020" i="1"/>
  <c r="C1020" i="1"/>
  <c r="D1019" i="1"/>
  <c r="C1019" i="1"/>
  <c r="D1018" i="1"/>
  <c r="C1018" i="1"/>
  <c r="G1018" i="1" s="1"/>
  <c r="G1017" i="1"/>
  <c r="D1017" i="1"/>
  <c r="C1017" i="1"/>
  <c r="D1016" i="1"/>
  <c r="C1016" i="1"/>
  <c r="D1015" i="1"/>
  <c r="C1015" i="1"/>
  <c r="G1015" i="1" s="1"/>
  <c r="D1014" i="1"/>
  <c r="G1014" i="1" s="1"/>
  <c r="C1014" i="1"/>
  <c r="D1013" i="1"/>
  <c r="D1012" i="1"/>
  <c r="C1012" i="1"/>
  <c r="D1011" i="1"/>
  <c r="C1011" i="1"/>
  <c r="D1010" i="1"/>
  <c r="G1010" i="1" s="1"/>
  <c r="C1010" i="1"/>
  <c r="D1009" i="1"/>
  <c r="C1009" i="1"/>
  <c r="D1008" i="1"/>
  <c r="C1008" i="1"/>
  <c r="D1006" i="1"/>
  <c r="H1006" i="1" s="1"/>
  <c r="C1006" i="1"/>
  <c r="D1005" i="1"/>
  <c r="C1005" i="1"/>
  <c r="D1004" i="1"/>
  <c r="C1004" i="1"/>
  <c r="D1003" i="1"/>
  <c r="C1003" i="1"/>
  <c r="G1003" i="1" s="1"/>
  <c r="D1002" i="1"/>
  <c r="C1002" i="1"/>
  <c r="D1001" i="1"/>
  <c r="H1001" i="1" s="1"/>
  <c r="C1001" i="1"/>
  <c r="D1000" i="1"/>
  <c r="C1000" i="1"/>
  <c r="D999" i="1"/>
  <c r="H999" i="1" s="1"/>
  <c r="C999" i="1"/>
  <c r="D998" i="1"/>
  <c r="H998" i="1" s="1"/>
  <c r="C998" i="1"/>
  <c r="D997" i="1"/>
  <c r="C997" i="1"/>
  <c r="D996" i="1"/>
  <c r="C996" i="1"/>
  <c r="D995" i="1"/>
  <c r="C995" i="1"/>
  <c r="D994" i="1"/>
  <c r="G994" i="1" s="1"/>
  <c r="C994" i="1"/>
  <c r="D993" i="1"/>
  <c r="C993" i="1"/>
  <c r="D992" i="1"/>
  <c r="C992" i="1"/>
  <c r="D991" i="1"/>
  <c r="D989" i="1"/>
  <c r="C989" i="1"/>
  <c r="D988" i="1"/>
  <c r="C988" i="1"/>
  <c r="D987" i="1"/>
  <c r="C987" i="1"/>
  <c r="C986" i="1"/>
  <c r="D983" i="1"/>
  <c r="C983" i="1"/>
  <c r="D982" i="1"/>
  <c r="C982" i="1"/>
  <c r="D981" i="1"/>
  <c r="C981" i="1"/>
  <c r="G980" i="1"/>
  <c r="D980" i="1"/>
  <c r="C980" i="1"/>
  <c r="D979" i="1"/>
  <c r="C979" i="1"/>
  <c r="D978" i="1"/>
  <c r="C978" i="1"/>
  <c r="D977" i="1"/>
  <c r="H977" i="1" s="1"/>
  <c r="C977" i="1"/>
  <c r="D976" i="1"/>
  <c r="C976" i="1"/>
  <c r="G976" i="1" s="1"/>
  <c r="D975" i="1"/>
  <c r="C975" i="1"/>
  <c r="D974" i="1"/>
  <c r="C974" i="1"/>
  <c r="G973" i="1"/>
  <c r="D973" i="1"/>
  <c r="H973" i="1" s="1"/>
  <c r="C973" i="1"/>
  <c r="D972" i="1"/>
  <c r="H972" i="1" s="1"/>
  <c r="C972" i="1"/>
  <c r="G972" i="1" s="1"/>
  <c r="D971" i="1"/>
  <c r="C971" i="1"/>
  <c r="D970" i="1"/>
  <c r="C970" i="1"/>
  <c r="D969" i="1"/>
  <c r="C969" i="1"/>
  <c r="G969" i="1" s="1"/>
  <c r="D968" i="1"/>
  <c r="C968" i="1"/>
  <c r="G968" i="1" s="1"/>
  <c r="D967" i="1"/>
  <c r="C967" i="1"/>
  <c r="D966" i="1"/>
  <c r="C966" i="1"/>
  <c r="G965" i="1"/>
  <c r="D965" i="1"/>
  <c r="H965" i="1" s="1"/>
  <c r="C965" i="1"/>
  <c r="D964" i="1"/>
  <c r="C964" i="1"/>
  <c r="D963" i="1"/>
  <c r="H963" i="1" s="1"/>
  <c r="C963" i="1"/>
  <c r="D962" i="1"/>
  <c r="C962" i="1"/>
  <c r="D961" i="1"/>
  <c r="C961" i="1"/>
  <c r="D960" i="1"/>
  <c r="H960" i="1" s="1"/>
  <c r="C960" i="1"/>
  <c r="D959" i="1"/>
  <c r="C959" i="1"/>
  <c r="D958" i="1"/>
  <c r="C958" i="1"/>
  <c r="D957" i="1"/>
  <c r="C957" i="1"/>
  <c r="D956" i="1"/>
  <c r="H956" i="1" s="1"/>
  <c r="C956" i="1"/>
  <c r="G955" i="1"/>
  <c r="D955" i="1"/>
  <c r="H955" i="1" s="1"/>
  <c r="C955" i="1"/>
  <c r="D954" i="1"/>
  <c r="C954" i="1"/>
  <c r="D953" i="1"/>
  <c r="H953" i="1" s="1"/>
  <c r="C953" i="1"/>
  <c r="G952" i="1"/>
  <c r="D952" i="1"/>
  <c r="H952" i="1" s="1"/>
  <c r="C952" i="1"/>
  <c r="D951" i="1"/>
  <c r="C951" i="1"/>
  <c r="D950" i="1"/>
  <c r="C950" i="1"/>
  <c r="D949" i="1"/>
  <c r="C949" i="1"/>
  <c r="G949" i="1" s="1"/>
  <c r="D948" i="1"/>
  <c r="C948" i="1"/>
  <c r="D947" i="1"/>
  <c r="C947" i="1"/>
  <c r="D946" i="1"/>
  <c r="C946" i="1"/>
  <c r="D945" i="1"/>
  <c r="H945" i="1" s="1"/>
  <c r="C945" i="1"/>
  <c r="D944" i="1"/>
  <c r="C944" i="1"/>
  <c r="D943" i="1"/>
  <c r="H943" i="1" s="1"/>
  <c r="C943" i="1"/>
  <c r="D942" i="1"/>
  <c r="C942" i="1"/>
  <c r="D941" i="1"/>
  <c r="H941" i="1" s="1"/>
  <c r="C941" i="1"/>
  <c r="D940" i="1"/>
  <c r="C940" i="1"/>
  <c r="G939" i="1"/>
  <c r="D939" i="1"/>
  <c r="H939" i="1" s="1"/>
  <c r="C939" i="1"/>
  <c r="D938" i="1"/>
  <c r="C938" i="1"/>
  <c r="D937" i="1"/>
  <c r="H937" i="1" s="1"/>
  <c r="C937" i="1"/>
  <c r="D936" i="1"/>
  <c r="C936" i="1"/>
  <c r="D935" i="1"/>
  <c r="C935" i="1"/>
  <c r="G935" i="1" s="1"/>
  <c r="D934" i="1"/>
  <c r="C934" i="1"/>
  <c r="D933" i="1"/>
  <c r="C933" i="1"/>
  <c r="D932" i="1"/>
  <c r="H932" i="1" s="1"/>
  <c r="C932" i="1"/>
  <c r="D931" i="1"/>
  <c r="H931" i="1" s="1"/>
  <c r="C931" i="1"/>
  <c r="G931" i="1" s="1"/>
  <c r="D930" i="1"/>
  <c r="C930" i="1"/>
  <c r="D929" i="1"/>
  <c r="H929" i="1" s="1"/>
  <c r="C929" i="1"/>
  <c r="D928" i="1"/>
  <c r="H928" i="1" s="1"/>
  <c r="C928" i="1"/>
  <c r="D927" i="1"/>
  <c r="H927" i="1" s="1"/>
  <c r="C927" i="1"/>
  <c r="D926" i="1"/>
  <c r="C926" i="1"/>
  <c r="D925" i="1"/>
  <c r="H925" i="1" s="1"/>
  <c r="C925" i="1"/>
  <c r="D924" i="1"/>
  <c r="C924" i="1"/>
  <c r="G923" i="1"/>
  <c r="D923" i="1"/>
  <c r="H923" i="1" s="1"/>
  <c r="C923" i="1"/>
  <c r="D922" i="1"/>
  <c r="C922" i="1"/>
  <c r="D921" i="1"/>
  <c r="H921" i="1" s="1"/>
  <c r="C921" i="1"/>
  <c r="D920" i="1"/>
  <c r="H920" i="1" s="1"/>
  <c r="C920" i="1"/>
  <c r="D919" i="1"/>
  <c r="C919" i="1"/>
  <c r="D918" i="1"/>
  <c r="C918" i="1"/>
  <c r="D917" i="1"/>
  <c r="C917" i="1"/>
  <c r="D916" i="1"/>
  <c r="H916" i="1" s="1"/>
  <c r="C916" i="1"/>
  <c r="D915" i="1"/>
  <c r="C915" i="1"/>
  <c r="D914" i="1"/>
  <c r="C914" i="1"/>
  <c r="D913" i="1"/>
  <c r="C913" i="1"/>
  <c r="D912" i="1"/>
  <c r="H912" i="1" s="1"/>
  <c r="C912" i="1"/>
  <c r="G911" i="1"/>
  <c r="D911" i="1"/>
  <c r="H911" i="1" s="1"/>
  <c r="C911" i="1"/>
  <c r="D910" i="1"/>
  <c r="C910" i="1"/>
  <c r="D909" i="1"/>
  <c r="H909" i="1" s="1"/>
  <c r="C909" i="1"/>
  <c r="D908" i="1"/>
  <c r="C908" i="1"/>
  <c r="D907" i="1"/>
  <c r="H907" i="1" s="1"/>
  <c r="C907" i="1"/>
  <c r="D906" i="1"/>
  <c r="C906" i="1"/>
  <c r="D905" i="1"/>
  <c r="H905" i="1" s="1"/>
  <c r="C905" i="1"/>
  <c r="D904" i="1"/>
  <c r="C904" i="1"/>
  <c r="D903" i="1"/>
  <c r="C903" i="1"/>
  <c r="G903" i="1" s="1"/>
  <c r="D902" i="1"/>
  <c r="C902" i="1"/>
  <c r="D901" i="1"/>
  <c r="C901" i="1"/>
  <c r="D900" i="1"/>
  <c r="H900" i="1" s="1"/>
  <c r="C900" i="1"/>
  <c r="D899" i="1"/>
  <c r="H899" i="1" s="1"/>
  <c r="C899" i="1"/>
  <c r="G899" i="1" s="1"/>
  <c r="D898" i="1"/>
  <c r="C898" i="1"/>
  <c r="D897" i="1"/>
  <c r="H897" i="1" s="1"/>
  <c r="C897" i="1"/>
  <c r="D896" i="1"/>
  <c r="H896" i="1" s="1"/>
  <c r="C896" i="1"/>
  <c r="D895" i="1"/>
  <c r="H895" i="1" s="1"/>
  <c r="C895" i="1"/>
  <c r="D894" i="1"/>
  <c r="C894" i="1"/>
  <c r="D893" i="1"/>
  <c r="H893" i="1" s="1"/>
  <c r="C893" i="1"/>
  <c r="D892" i="1"/>
  <c r="C892" i="1"/>
  <c r="G891" i="1"/>
  <c r="D891" i="1"/>
  <c r="H891" i="1" s="1"/>
  <c r="C891" i="1"/>
  <c r="D890" i="1"/>
  <c r="C890" i="1"/>
  <c r="D889" i="1"/>
  <c r="H889" i="1" s="1"/>
  <c r="C889" i="1"/>
  <c r="D888" i="1"/>
  <c r="H888" i="1" s="1"/>
  <c r="C888" i="1"/>
  <c r="D887" i="1"/>
  <c r="C887" i="1"/>
  <c r="D886" i="1"/>
  <c r="C886" i="1"/>
  <c r="D885" i="1"/>
  <c r="C885" i="1"/>
  <c r="D884" i="1"/>
  <c r="H884" i="1" s="1"/>
  <c r="C884" i="1"/>
  <c r="D883" i="1"/>
  <c r="C883" i="1"/>
  <c r="D882" i="1"/>
  <c r="C882" i="1"/>
  <c r="D881" i="1"/>
  <c r="C881" i="1"/>
  <c r="D880" i="1"/>
  <c r="H880" i="1" s="1"/>
  <c r="C880" i="1"/>
  <c r="G879" i="1"/>
  <c r="D879" i="1"/>
  <c r="H879" i="1" s="1"/>
  <c r="C879" i="1"/>
  <c r="D878" i="1"/>
  <c r="C878" i="1"/>
  <c r="D877" i="1"/>
  <c r="H877" i="1" s="1"/>
  <c r="C877" i="1"/>
  <c r="D876" i="1"/>
  <c r="C876" i="1"/>
  <c r="D875" i="1"/>
  <c r="H875" i="1" s="1"/>
  <c r="C875" i="1"/>
  <c r="D874" i="1"/>
  <c r="C874" i="1"/>
  <c r="D873" i="1"/>
  <c r="H873" i="1" s="1"/>
  <c r="C873" i="1"/>
  <c r="D872" i="1"/>
  <c r="C872" i="1"/>
  <c r="D871" i="1"/>
  <c r="G871" i="1" s="1"/>
  <c r="C871" i="1"/>
  <c r="D870" i="1"/>
  <c r="C870" i="1"/>
  <c r="D869" i="1"/>
  <c r="C869" i="1"/>
  <c r="D868" i="1"/>
  <c r="C868" i="1"/>
  <c r="D867" i="1"/>
  <c r="H867" i="1" s="1"/>
  <c r="C867" i="1"/>
  <c r="D866" i="1"/>
  <c r="C866" i="1"/>
  <c r="D865" i="1"/>
  <c r="H865" i="1" s="1"/>
  <c r="C865" i="1"/>
  <c r="D864" i="1"/>
  <c r="H864" i="1" s="1"/>
  <c r="C864" i="1"/>
  <c r="D863" i="1"/>
  <c r="C863" i="1"/>
  <c r="D862" i="1"/>
  <c r="C862" i="1"/>
  <c r="D861" i="1"/>
  <c r="C861" i="1"/>
  <c r="D860" i="1"/>
  <c r="C860" i="1"/>
  <c r="G859" i="1"/>
  <c r="D859" i="1"/>
  <c r="H859" i="1" s="1"/>
  <c r="C859" i="1"/>
  <c r="D858" i="1"/>
  <c r="C858" i="1"/>
  <c r="D857" i="1"/>
  <c r="H857" i="1" s="1"/>
  <c r="C857" i="1"/>
  <c r="D856" i="1"/>
  <c r="H856" i="1" s="1"/>
  <c r="C856" i="1"/>
  <c r="G855" i="1"/>
  <c r="D855" i="1"/>
  <c r="C855" i="1"/>
  <c r="D854" i="1"/>
  <c r="C854" i="1"/>
  <c r="D853" i="1"/>
  <c r="C853" i="1"/>
  <c r="D852" i="1"/>
  <c r="C852" i="1"/>
  <c r="D851" i="1"/>
  <c r="H851" i="1" s="1"/>
  <c r="C851" i="1"/>
  <c r="G851" i="1" s="1"/>
  <c r="D850" i="1"/>
  <c r="C850" i="1"/>
  <c r="D849" i="1"/>
  <c r="H849" i="1" s="1"/>
  <c r="C849" i="1"/>
  <c r="D848" i="1"/>
  <c r="H848" i="1" s="1"/>
  <c r="C848" i="1"/>
  <c r="D847" i="1"/>
  <c r="H847" i="1" s="1"/>
  <c r="C847" i="1"/>
  <c r="D846" i="1"/>
  <c r="C846" i="1"/>
  <c r="D845" i="1"/>
  <c r="H845" i="1" s="1"/>
  <c r="C845" i="1"/>
  <c r="D844" i="1"/>
  <c r="C844" i="1"/>
  <c r="D843" i="1"/>
  <c r="H843" i="1" s="1"/>
  <c r="C843" i="1"/>
  <c r="D842" i="1"/>
  <c r="C842" i="1"/>
  <c r="D841" i="1"/>
  <c r="H841" i="1" s="1"/>
  <c r="C841" i="1"/>
  <c r="D840" i="1"/>
  <c r="H840" i="1" s="1"/>
  <c r="C840" i="1"/>
  <c r="D839" i="1"/>
  <c r="C839" i="1"/>
  <c r="D838" i="1"/>
  <c r="C838" i="1"/>
  <c r="D837" i="1"/>
  <c r="C837" i="1"/>
  <c r="D836" i="1"/>
  <c r="H836" i="1" s="1"/>
  <c r="C836" i="1"/>
  <c r="D835" i="1"/>
  <c r="C835" i="1"/>
  <c r="D834" i="1"/>
  <c r="C834" i="1"/>
  <c r="D833" i="1"/>
  <c r="C833" i="1"/>
  <c r="D832" i="1"/>
  <c r="H832" i="1" s="1"/>
  <c r="C832" i="1"/>
  <c r="G831" i="1"/>
  <c r="D831" i="1"/>
  <c r="H831" i="1" s="1"/>
  <c r="C831" i="1"/>
  <c r="D830" i="1"/>
  <c r="C830" i="1"/>
  <c r="D829" i="1"/>
  <c r="H829" i="1" s="1"/>
  <c r="C829" i="1"/>
  <c r="D828" i="1"/>
  <c r="C828" i="1"/>
  <c r="D827" i="1"/>
  <c r="H827" i="1" s="1"/>
  <c r="C827" i="1"/>
  <c r="D826" i="1"/>
  <c r="C826" i="1"/>
  <c r="D825" i="1"/>
  <c r="H825" i="1" s="1"/>
  <c r="C825" i="1"/>
  <c r="D824" i="1"/>
  <c r="C824" i="1"/>
  <c r="D823" i="1"/>
  <c r="C823" i="1"/>
  <c r="D822" i="1"/>
  <c r="C822" i="1"/>
  <c r="D821" i="1"/>
  <c r="C821" i="1"/>
  <c r="D820" i="1"/>
  <c r="H820" i="1" s="1"/>
  <c r="C820" i="1"/>
  <c r="D819" i="1"/>
  <c r="C819" i="1"/>
  <c r="D818" i="1"/>
  <c r="H818" i="1" s="1"/>
  <c r="C818" i="1"/>
  <c r="D817" i="1"/>
  <c r="C817" i="1"/>
  <c r="D816" i="1"/>
  <c r="H816" i="1" s="1"/>
  <c r="C816" i="1"/>
  <c r="D815" i="1"/>
  <c r="C815" i="1"/>
  <c r="D814" i="1"/>
  <c r="H814" i="1" s="1"/>
  <c r="C814" i="1"/>
  <c r="D813" i="1"/>
  <c r="C813" i="1"/>
  <c r="D812" i="1"/>
  <c r="H812" i="1" s="1"/>
  <c r="C812" i="1"/>
  <c r="D811" i="1"/>
  <c r="C811" i="1"/>
  <c r="D810" i="1"/>
  <c r="H810" i="1" s="1"/>
  <c r="C810" i="1"/>
  <c r="D809" i="1"/>
  <c r="C809" i="1"/>
  <c r="D808" i="1"/>
  <c r="H808" i="1" s="1"/>
  <c r="C808" i="1"/>
  <c r="D807" i="1"/>
  <c r="C807" i="1"/>
  <c r="D806" i="1"/>
  <c r="H806" i="1" s="1"/>
  <c r="C806" i="1"/>
  <c r="D805" i="1"/>
  <c r="C805" i="1"/>
  <c r="D804" i="1"/>
  <c r="H804" i="1" s="1"/>
  <c r="C804" i="1"/>
  <c r="D803" i="1"/>
  <c r="C803" i="1"/>
  <c r="D802" i="1"/>
  <c r="H802" i="1" s="1"/>
  <c r="C802" i="1"/>
  <c r="D801" i="1"/>
  <c r="C801" i="1"/>
  <c r="D800" i="1"/>
  <c r="H800" i="1" s="1"/>
  <c r="C800" i="1"/>
  <c r="D799" i="1"/>
  <c r="C799" i="1"/>
  <c r="D798" i="1"/>
  <c r="H798" i="1" s="1"/>
  <c r="C798" i="1"/>
  <c r="D797" i="1"/>
  <c r="C797" i="1"/>
  <c r="D796" i="1"/>
  <c r="H796" i="1" s="1"/>
  <c r="C796" i="1"/>
  <c r="D795" i="1"/>
  <c r="C795" i="1"/>
  <c r="D794" i="1"/>
  <c r="H794" i="1" s="1"/>
  <c r="C794" i="1"/>
  <c r="D793" i="1"/>
  <c r="C793" i="1"/>
  <c r="D792" i="1"/>
  <c r="H792" i="1" s="1"/>
  <c r="C792" i="1"/>
  <c r="D791" i="1"/>
  <c r="C791" i="1"/>
  <c r="D790" i="1"/>
  <c r="H790" i="1" s="1"/>
  <c r="C790" i="1"/>
  <c r="D789" i="1"/>
  <c r="C789" i="1"/>
  <c r="D788" i="1"/>
  <c r="H788" i="1" s="1"/>
  <c r="C788" i="1"/>
  <c r="D787" i="1"/>
  <c r="C787" i="1"/>
  <c r="D786" i="1"/>
  <c r="H786" i="1" s="1"/>
  <c r="C786" i="1"/>
  <c r="D785" i="1"/>
  <c r="C785" i="1"/>
  <c r="D784" i="1"/>
  <c r="H784" i="1" s="1"/>
  <c r="C784" i="1"/>
  <c r="D783" i="1"/>
  <c r="C783" i="1"/>
  <c r="D782" i="1"/>
  <c r="H782" i="1" s="1"/>
  <c r="C782" i="1"/>
  <c r="D781" i="1"/>
  <c r="C781" i="1"/>
  <c r="D780" i="1"/>
  <c r="H780" i="1" s="1"/>
  <c r="C780" i="1"/>
  <c r="D779" i="1"/>
  <c r="C779" i="1"/>
  <c r="D778" i="1"/>
  <c r="H778" i="1" s="1"/>
  <c r="C778" i="1"/>
  <c r="D777" i="1"/>
  <c r="C777" i="1"/>
  <c r="D776" i="1"/>
  <c r="H776" i="1" s="1"/>
  <c r="C776" i="1"/>
  <c r="D775" i="1"/>
  <c r="C775" i="1"/>
  <c r="D774" i="1"/>
  <c r="H774" i="1" s="1"/>
  <c r="C774" i="1"/>
  <c r="D773" i="1"/>
  <c r="C773" i="1"/>
  <c r="D772" i="1"/>
  <c r="H772" i="1" s="1"/>
  <c r="C772" i="1"/>
  <c r="D771" i="1"/>
  <c r="C771" i="1"/>
  <c r="D770" i="1"/>
  <c r="H770" i="1" s="1"/>
  <c r="C770" i="1"/>
  <c r="D769" i="1"/>
  <c r="C769" i="1"/>
  <c r="D768" i="1"/>
  <c r="H768" i="1" s="1"/>
  <c r="C768" i="1"/>
  <c r="D767" i="1"/>
  <c r="C767" i="1"/>
  <c r="D766" i="1"/>
  <c r="H766" i="1" s="1"/>
  <c r="C766" i="1"/>
  <c r="D765" i="1"/>
  <c r="C765" i="1"/>
  <c r="D764" i="1"/>
  <c r="H764" i="1" s="1"/>
  <c r="C764" i="1"/>
  <c r="D763" i="1"/>
  <c r="C763" i="1"/>
  <c r="D762" i="1"/>
  <c r="H762" i="1" s="1"/>
  <c r="C762" i="1"/>
  <c r="D761" i="1"/>
  <c r="C761" i="1"/>
  <c r="D760" i="1"/>
  <c r="H760" i="1" s="1"/>
  <c r="C760" i="1"/>
  <c r="D759" i="1"/>
  <c r="C759" i="1"/>
  <c r="D758" i="1"/>
  <c r="H758" i="1" s="1"/>
  <c r="C758" i="1"/>
  <c r="D757" i="1"/>
  <c r="C757" i="1"/>
  <c r="D756" i="1"/>
  <c r="H756" i="1" s="1"/>
  <c r="C756" i="1"/>
  <c r="D755" i="1"/>
  <c r="C755" i="1"/>
  <c r="D754" i="1"/>
  <c r="H754" i="1" s="1"/>
  <c r="C754" i="1"/>
  <c r="D753" i="1"/>
  <c r="C753" i="1"/>
  <c r="D752" i="1"/>
  <c r="C752" i="1"/>
  <c r="D751" i="1"/>
  <c r="C751" i="1"/>
  <c r="D750" i="1"/>
  <c r="H750" i="1" s="1"/>
  <c r="C750" i="1"/>
  <c r="D749" i="1"/>
  <c r="C749" i="1"/>
  <c r="D748" i="1"/>
  <c r="H748" i="1" s="1"/>
  <c r="C748" i="1"/>
  <c r="D747" i="1"/>
  <c r="C747" i="1"/>
  <c r="D746" i="1"/>
  <c r="H746" i="1" s="1"/>
  <c r="C746" i="1"/>
  <c r="D745" i="1"/>
  <c r="C745" i="1"/>
  <c r="D744" i="1"/>
  <c r="H744" i="1" s="1"/>
  <c r="C744" i="1"/>
  <c r="D743" i="1"/>
  <c r="C743" i="1"/>
  <c r="D742" i="1"/>
  <c r="H742" i="1" s="1"/>
  <c r="C742" i="1"/>
  <c r="D741" i="1"/>
  <c r="C741" i="1"/>
  <c r="D740" i="1"/>
  <c r="H740" i="1" s="1"/>
  <c r="C740" i="1"/>
  <c r="D739" i="1"/>
  <c r="C739" i="1"/>
  <c r="D738" i="1"/>
  <c r="H738" i="1" s="1"/>
  <c r="C738" i="1"/>
  <c r="D737" i="1"/>
  <c r="C737" i="1"/>
  <c r="D736" i="1"/>
  <c r="H736" i="1" s="1"/>
  <c r="C736" i="1"/>
  <c r="D735" i="1"/>
  <c r="C735" i="1"/>
  <c r="D734" i="1"/>
  <c r="H734" i="1" s="1"/>
  <c r="C734" i="1"/>
  <c r="D733" i="1"/>
  <c r="C733" i="1"/>
  <c r="D732" i="1"/>
  <c r="H732" i="1" s="1"/>
  <c r="C732" i="1"/>
  <c r="D731" i="1"/>
  <c r="C731" i="1"/>
  <c r="D730" i="1"/>
  <c r="H730" i="1" s="1"/>
  <c r="C730" i="1"/>
  <c r="D729" i="1"/>
  <c r="C729" i="1"/>
  <c r="D728" i="1"/>
  <c r="H728" i="1" s="1"/>
  <c r="C728" i="1"/>
  <c r="D727" i="1"/>
  <c r="C727" i="1"/>
  <c r="D726" i="1"/>
  <c r="H726" i="1" s="1"/>
  <c r="C726" i="1"/>
  <c r="D725" i="1"/>
  <c r="C725" i="1"/>
  <c r="D724" i="1"/>
  <c r="H724" i="1" s="1"/>
  <c r="C724" i="1"/>
  <c r="D723" i="1"/>
  <c r="C723" i="1"/>
  <c r="D722" i="1"/>
  <c r="H722" i="1" s="1"/>
  <c r="C722" i="1"/>
  <c r="D721" i="1"/>
  <c r="C721" i="1"/>
  <c r="D720" i="1"/>
  <c r="H720" i="1" s="1"/>
  <c r="C720" i="1"/>
  <c r="D719" i="1"/>
  <c r="C719" i="1"/>
  <c r="D718" i="1"/>
  <c r="H718" i="1" s="1"/>
  <c r="C718" i="1"/>
  <c r="D717" i="1"/>
  <c r="C717" i="1"/>
  <c r="D716" i="1"/>
  <c r="H716" i="1" s="1"/>
  <c r="C716" i="1"/>
  <c r="D715" i="1"/>
  <c r="C715" i="1"/>
  <c r="D714" i="1"/>
  <c r="H714" i="1" s="1"/>
  <c r="C714" i="1"/>
  <c r="D713" i="1"/>
  <c r="C713" i="1"/>
  <c r="D712" i="1"/>
  <c r="H712" i="1" s="1"/>
  <c r="C712" i="1"/>
  <c r="D711" i="1"/>
  <c r="C711" i="1"/>
  <c r="D710" i="1"/>
  <c r="H710" i="1" s="1"/>
  <c r="C710" i="1"/>
  <c r="D709" i="1"/>
  <c r="C709" i="1"/>
  <c r="D708" i="1"/>
  <c r="H708" i="1" s="1"/>
  <c r="C708" i="1"/>
  <c r="D707" i="1"/>
  <c r="C707" i="1"/>
  <c r="D706" i="1"/>
  <c r="H706" i="1" s="1"/>
  <c r="C706" i="1"/>
  <c r="D705" i="1"/>
  <c r="C705" i="1"/>
  <c r="D704" i="1"/>
  <c r="H704" i="1" s="1"/>
  <c r="C704" i="1"/>
  <c r="D703" i="1"/>
  <c r="C703" i="1"/>
  <c r="D702" i="1"/>
  <c r="H702" i="1" s="1"/>
  <c r="C702" i="1"/>
  <c r="D701" i="1"/>
  <c r="C701" i="1"/>
  <c r="D700" i="1"/>
  <c r="H700" i="1" s="1"/>
  <c r="C700" i="1"/>
  <c r="D699" i="1"/>
  <c r="C699" i="1"/>
  <c r="D698" i="1"/>
  <c r="H698" i="1" s="1"/>
  <c r="C698" i="1"/>
  <c r="D697" i="1"/>
  <c r="C697" i="1"/>
  <c r="D696" i="1"/>
  <c r="H696" i="1" s="1"/>
  <c r="C696" i="1"/>
  <c r="D695" i="1"/>
  <c r="C695" i="1"/>
  <c r="D694" i="1"/>
  <c r="H694" i="1" s="1"/>
  <c r="C694" i="1"/>
  <c r="D693" i="1"/>
  <c r="C693" i="1"/>
  <c r="D692" i="1"/>
  <c r="H692" i="1" s="1"/>
  <c r="C692" i="1"/>
  <c r="D691" i="1"/>
  <c r="C691" i="1"/>
  <c r="D690" i="1"/>
  <c r="H690" i="1" s="1"/>
  <c r="C690" i="1"/>
  <c r="D689" i="1"/>
  <c r="C689" i="1"/>
  <c r="D688" i="1"/>
  <c r="H688" i="1" s="1"/>
  <c r="C688" i="1"/>
  <c r="D687" i="1"/>
  <c r="C687" i="1"/>
  <c r="D686" i="1"/>
  <c r="H686" i="1" s="1"/>
  <c r="C686" i="1"/>
  <c r="D685" i="1"/>
  <c r="C685" i="1"/>
  <c r="D684" i="1"/>
  <c r="H684" i="1" s="1"/>
  <c r="C684" i="1"/>
  <c r="D683" i="1"/>
  <c r="C683" i="1"/>
  <c r="D682" i="1"/>
  <c r="H682" i="1" s="1"/>
  <c r="C682" i="1"/>
  <c r="D681" i="1"/>
  <c r="C681" i="1"/>
  <c r="D680" i="1"/>
  <c r="H680" i="1" s="1"/>
  <c r="C680" i="1"/>
  <c r="D679" i="1"/>
  <c r="C679" i="1"/>
  <c r="D678" i="1"/>
  <c r="H678" i="1" s="1"/>
  <c r="C678" i="1"/>
  <c r="D677" i="1"/>
  <c r="C677" i="1"/>
  <c r="D676" i="1"/>
  <c r="H676" i="1" s="1"/>
  <c r="C676" i="1"/>
  <c r="D675" i="1"/>
  <c r="C675" i="1"/>
  <c r="D674" i="1"/>
  <c r="H674" i="1" s="1"/>
  <c r="C674" i="1"/>
  <c r="D673" i="1"/>
  <c r="C673" i="1"/>
  <c r="D672" i="1"/>
  <c r="H672" i="1" s="1"/>
  <c r="C672" i="1"/>
  <c r="D671" i="1"/>
  <c r="C671" i="1"/>
  <c r="D670" i="1"/>
  <c r="H670" i="1" s="1"/>
  <c r="C670" i="1"/>
  <c r="D669" i="1"/>
  <c r="C669" i="1"/>
  <c r="D668" i="1"/>
  <c r="H668" i="1" s="1"/>
  <c r="C668" i="1"/>
  <c r="D667" i="1"/>
  <c r="C667" i="1"/>
  <c r="D666" i="1"/>
  <c r="H666" i="1" s="1"/>
  <c r="C666" i="1"/>
  <c r="D665" i="1"/>
  <c r="C665" i="1"/>
  <c r="D664" i="1"/>
  <c r="H664" i="1" s="1"/>
  <c r="C664" i="1"/>
  <c r="D663" i="1"/>
  <c r="C663" i="1"/>
  <c r="D662" i="1"/>
  <c r="H662" i="1" s="1"/>
  <c r="C662" i="1"/>
  <c r="D661" i="1"/>
  <c r="C661" i="1"/>
  <c r="D660" i="1"/>
  <c r="H660" i="1" s="1"/>
  <c r="C660" i="1"/>
  <c r="D659" i="1"/>
  <c r="C659" i="1"/>
  <c r="D658" i="1"/>
  <c r="H658" i="1" s="1"/>
  <c r="C658" i="1"/>
  <c r="D657" i="1"/>
  <c r="C657" i="1"/>
  <c r="D656" i="1"/>
  <c r="H656" i="1" s="1"/>
  <c r="C656" i="1"/>
  <c r="D655" i="1"/>
  <c r="C655" i="1"/>
  <c r="D654" i="1"/>
  <c r="C654" i="1"/>
  <c r="D653" i="1"/>
  <c r="C653" i="1"/>
  <c r="D652" i="1"/>
  <c r="H652" i="1" s="1"/>
  <c r="C652" i="1"/>
  <c r="D651" i="1"/>
  <c r="C651" i="1"/>
  <c r="D650" i="1"/>
  <c r="H650" i="1" s="1"/>
  <c r="C650" i="1"/>
  <c r="D649" i="1"/>
  <c r="C649" i="1"/>
  <c r="D648" i="1"/>
  <c r="H648" i="1" s="1"/>
  <c r="C648" i="1"/>
  <c r="D647" i="1"/>
  <c r="C647" i="1"/>
  <c r="D646" i="1"/>
  <c r="H646" i="1" s="1"/>
  <c r="C646" i="1"/>
  <c r="D644" i="1"/>
  <c r="H644" i="1" s="1"/>
  <c r="C644" i="1"/>
  <c r="D643" i="1"/>
  <c r="C643" i="1"/>
  <c r="D642" i="1"/>
  <c r="H642" i="1" s="1"/>
  <c r="C642" i="1"/>
  <c r="D641" i="1"/>
  <c r="C641" i="1"/>
  <c r="D632" i="1"/>
  <c r="C632" i="1"/>
  <c r="D631" i="1"/>
  <c r="C631" i="1"/>
  <c r="D628" i="1"/>
  <c r="C628" i="1"/>
  <c r="H628" i="1" s="1"/>
  <c r="H627" i="1"/>
  <c r="D627" i="1"/>
  <c r="C627" i="1"/>
  <c r="D626" i="1"/>
  <c r="G626" i="1" s="1"/>
  <c r="C626" i="1"/>
  <c r="D625" i="1"/>
  <c r="C625" i="1"/>
  <c r="H625" i="1" s="1"/>
  <c r="D624" i="1"/>
  <c r="C624" i="1"/>
  <c r="D623" i="1"/>
  <c r="D622" i="1"/>
  <c r="G622" i="1" s="1"/>
  <c r="C622" i="1"/>
  <c r="D621" i="1"/>
  <c r="C621" i="1"/>
  <c r="H621" i="1" s="1"/>
  <c r="D620"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D606" i="1"/>
  <c r="D605" i="1"/>
  <c r="C605" i="1"/>
  <c r="D604" i="1"/>
  <c r="C604" i="1"/>
  <c r="D603" i="1"/>
  <c r="C603" i="1"/>
  <c r="D602" i="1"/>
  <c r="C602" i="1"/>
  <c r="D601" i="1"/>
  <c r="C601" i="1"/>
  <c r="G600" i="1"/>
  <c r="D600" i="1"/>
  <c r="C600" i="1"/>
  <c r="H600" i="1" s="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D586" i="1"/>
  <c r="G586" i="1" s="1"/>
  <c r="C586" i="1"/>
  <c r="D585" i="1"/>
  <c r="H585" i="1" s="1"/>
  <c r="C585" i="1"/>
  <c r="D584" i="1"/>
  <c r="C584" i="1"/>
  <c r="D583" i="1"/>
  <c r="C583" i="1"/>
  <c r="G583" i="1" s="1"/>
  <c r="G582" i="1"/>
  <c r="D582" i="1"/>
  <c r="C582" i="1"/>
  <c r="D581" i="1"/>
  <c r="D580" i="1"/>
  <c r="C580" i="1"/>
  <c r="D579" i="1"/>
  <c r="C579" i="1"/>
  <c r="G579" i="1" s="1"/>
  <c r="G578" i="1"/>
  <c r="D578" i="1"/>
  <c r="C578" i="1"/>
  <c r="H577" i="1"/>
  <c r="G577" i="1"/>
  <c r="D577" i="1"/>
  <c r="C577" i="1"/>
  <c r="H576" i="1"/>
  <c r="G576" i="1"/>
  <c r="D576" i="1"/>
  <c r="C576" i="1"/>
  <c r="D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H564" i="1"/>
  <c r="G564" i="1"/>
  <c r="D564" i="1"/>
  <c r="C564" i="1"/>
  <c r="H563" i="1"/>
  <c r="G563" i="1"/>
  <c r="D563" i="1"/>
  <c r="C563" i="1"/>
  <c r="C561" i="1"/>
  <c r="D560" i="1"/>
  <c r="C560" i="1"/>
  <c r="G560" i="1" s="1"/>
  <c r="D559" i="1"/>
  <c r="H559" i="1" s="1"/>
  <c r="C559" i="1"/>
  <c r="D558" i="1"/>
  <c r="H558" i="1" s="1"/>
  <c r="C558" i="1"/>
  <c r="G558" i="1" s="1"/>
  <c r="D557" i="1"/>
  <c r="C557" i="1"/>
  <c r="G557" i="1" s="1"/>
  <c r="D556" i="1"/>
  <c r="C556" i="1"/>
  <c r="G556" i="1" s="1"/>
  <c r="D555" i="1"/>
  <c r="H555" i="1" s="1"/>
  <c r="C555" i="1"/>
  <c r="G555" i="1" s="1"/>
  <c r="H554" i="1"/>
  <c r="D554" i="1"/>
  <c r="C554" i="1"/>
  <c r="G554" i="1" s="1"/>
  <c r="D553" i="1"/>
  <c r="C553" i="1"/>
  <c r="G553" i="1" s="1"/>
  <c r="D552" i="1"/>
  <c r="C552" i="1"/>
  <c r="G552" i="1" s="1"/>
  <c r="D551" i="1"/>
  <c r="H551" i="1" s="1"/>
  <c r="C551" i="1"/>
  <c r="D550" i="1"/>
  <c r="H550" i="1" s="1"/>
  <c r="C550" i="1"/>
  <c r="G550" i="1" s="1"/>
  <c r="C549" i="1"/>
  <c r="D548" i="1"/>
  <c r="C548" i="1"/>
  <c r="G548" i="1" s="1"/>
  <c r="D547" i="1"/>
  <c r="H547" i="1" s="1"/>
  <c r="C547" i="1"/>
  <c r="G547" i="1" s="1"/>
  <c r="H546" i="1"/>
  <c r="D546" i="1"/>
  <c r="C546" i="1"/>
  <c r="G546" i="1" s="1"/>
  <c r="D545" i="1"/>
  <c r="C545" i="1"/>
  <c r="G545" i="1" s="1"/>
  <c r="D544" i="1"/>
  <c r="C544" i="1"/>
  <c r="G544" i="1" s="1"/>
  <c r="D543" i="1"/>
  <c r="H543" i="1" s="1"/>
  <c r="C543" i="1"/>
  <c r="D542" i="1"/>
  <c r="H542" i="1" s="1"/>
  <c r="C542" i="1"/>
  <c r="G542" i="1" s="1"/>
  <c r="D541" i="1"/>
  <c r="C541" i="1"/>
  <c r="G541" i="1" s="1"/>
  <c r="D540" i="1"/>
  <c r="C540" i="1"/>
  <c r="G540" i="1" s="1"/>
  <c r="D539" i="1"/>
  <c r="H539" i="1" s="1"/>
  <c r="C539" i="1"/>
  <c r="G539" i="1" s="1"/>
  <c r="H538" i="1"/>
  <c r="D538" i="1"/>
  <c r="C538" i="1"/>
  <c r="G538" i="1" s="1"/>
  <c r="D537" i="1"/>
  <c r="C537" i="1"/>
  <c r="G537" i="1" s="1"/>
  <c r="D536" i="1"/>
  <c r="C536" i="1"/>
  <c r="G536" i="1" s="1"/>
  <c r="D535" i="1"/>
  <c r="H535" i="1" s="1"/>
  <c r="C535" i="1"/>
  <c r="D534" i="1"/>
  <c r="H534" i="1" s="1"/>
  <c r="C534" i="1"/>
  <c r="G534" i="1" s="1"/>
  <c r="D533" i="1"/>
  <c r="C533" i="1"/>
  <c r="G533" i="1" s="1"/>
  <c r="D532" i="1"/>
  <c r="C532" i="1"/>
  <c r="G532" i="1" s="1"/>
  <c r="D531" i="1"/>
  <c r="H531" i="1" s="1"/>
  <c r="C531" i="1"/>
  <c r="G531" i="1" s="1"/>
  <c r="H530" i="1"/>
  <c r="D530" i="1"/>
  <c r="C530" i="1"/>
  <c r="G530" i="1" s="1"/>
  <c r="D529" i="1"/>
  <c r="C529" i="1"/>
  <c r="G529" i="1" s="1"/>
  <c r="D528" i="1"/>
  <c r="C528" i="1"/>
  <c r="G528" i="1" s="1"/>
  <c r="D527" i="1"/>
  <c r="H527" i="1" s="1"/>
  <c r="C527" i="1"/>
  <c r="D526" i="1"/>
  <c r="H526" i="1" s="1"/>
  <c r="C526" i="1"/>
  <c r="G526" i="1" s="1"/>
  <c r="D525" i="1"/>
  <c r="G525" i="1" s="1"/>
  <c r="C525" i="1"/>
  <c r="H525" i="1" s="1"/>
  <c r="D524" i="1"/>
  <c r="C524" i="1"/>
  <c r="D521" i="1"/>
  <c r="C521" i="1"/>
  <c r="D520" i="1"/>
  <c r="C520" i="1"/>
  <c r="D519" i="1"/>
  <c r="C519" i="1"/>
  <c r="D518" i="1"/>
  <c r="C518" i="1"/>
  <c r="D517" i="1"/>
  <c r="C517" i="1"/>
  <c r="D516" i="1"/>
  <c r="D515" i="1"/>
  <c r="C515" i="1"/>
  <c r="D514" i="1"/>
  <c r="C514" i="1"/>
  <c r="D513" i="1"/>
  <c r="C513" i="1"/>
  <c r="D512" i="1"/>
  <c r="C512" i="1"/>
  <c r="D511" i="1"/>
  <c r="C511" i="1"/>
  <c r="D510" i="1"/>
  <c r="D508" i="1"/>
  <c r="C508" i="1"/>
  <c r="G508" i="1" s="1"/>
  <c r="D507" i="1"/>
  <c r="C507" i="1"/>
  <c r="G507" i="1" s="1"/>
  <c r="D506" i="1"/>
  <c r="H506" i="1" s="1"/>
  <c r="C506" i="1"/>
  <c r="D505" i="1"/>
  <c r="C505" i="1"/>
  <c r="G505" i="1" s="1"/>
  <c r="D504" i="1"/>
  <c r="C504" i="1"/>
  <c r="D503" i="1"/>
  <c r="H503" i="1" s="1"/>
  <c r="C503" i="1"/>
  <c r="G503" i="1" s="1"/>
  <c r="D502" i="1"/>
  <c r="C502" i="1"/>
  <c r="G502" i="1" s="1"/>
  <c r="D501" i="1"/>
  <c r="C501" i="1"/>
  <c r="G501" i="1" s="1"/>
  <c r="D500" i="1"/>
  <c r="C500" i="1"/>
  <c r="G500" i="1" s="1"/>
  <c r="D499" i="1"/>
  <c r="C499" i="1"/>
  <c r="G499" i="1" s="1"/>
  <c r="D498" i="1"/>
  <c r="H498" i="1" s="1"/>
  <c r="C498" i="1"/>
  <c r="G498" i="1" s="1"/>
  <c r="D497" i="1"/>
  <c r="C497" i="1"/>
  <c r="D496" i="1"/>
  <c r="D495" i="1"/>
  <c r="H495" i="1" s="1"/>
  <c r="C495" i="1"/>
  <c r="D494" i="1"/>
  <c r="C494" i="1"/>
  <c r="G494" i="1" s="1"/>
  <c r="D493" i="1"/>
  <c r="C493" i="1"/>
  <c r="D492" i="1"/>
  <c r="C492" i="1"/>
  <c r="G492" i="1" s="1"/>
  <c r="D491" i="1"/>
  <c r="C491" i="1"/>
  <c r="D490" i="1"/>
  <c r="H490" i="1" s="1"/>
  <c r="C490" i="1"/>
  <c r="G490" i="1" s="1"/>
  <c r="D489" i="1"/>
  <c r="C489" i="1"/>
  <c r="G489" i="1" s="1"/>
  <c r="D488" i="1"/>
  <c r="C488" i="1"/>
  <c r="G488" i="1" s="1"/>
  <c r="D487" i="1"/>
  <c r="H487" i="1" s="1"/>
  <c r="C487" i="1"/>
  <c r="G487" i="1" s="1"/>
  <c r="D486" i="1"/>
  <c r="C486" i="1"/>
  <c r="D485" i="1"/>
  <c r="C485" i="1"/>
  <c r="G485" i="1" s="1"/>
  <c r="D484" i="1"/>
  <c r="C484" i="1"/>
  <c r="D483" i="1"/>
  <c r="C483" i="1"/>
  <c r="G483" i="1" s="1"/>
  <c r="H482" i="1"/>
  <c r="D482" i="1"/>
  <c r="C482" i="1"/>
  <c r="G482" i="1" s="1"/>
  <c r="D481" i="1"/>
  <c r="C481" i="1"/>
  <c r="G481" i="1" s="1"/>
  <c r="D480" i="1"/>
  <c r="C480" i="1"/>
  <c r="G480" i="1" s="1"/>
  <c r="D479" i="1"/>
  <c r="D477" i="1"/>
  <c r="C477" i="1"/>
  <c r="G477" i="1" s="1"/>
  <c r="D476" i="1"/>
  <c r="C476" i="1"/>
  <c r="G476" i="1" s="1"/>
  <c r="D475" i="1"/>
  <c r="H475" i="1" s="1"/>
  <c r="C475" i="1"/>
  <c r="D474" i="1"/>
  <c r="C474" i="1"/>
  <c r="D473" i="1"/>
  <c r="C473" i="1"/>
  <c r="D472" i="1"/>
  <c r="C472" i="1"/>
  <c r="D471" i="1"/>
  <c r="C471" i="1"/>
  <c r="H470" i="1"/>
  <c r="D470" i="1"/>
  <c r="C470" i="1"/>
  <c r="G470" i="1" s="1"/>
  <c r="D469" i="1"/>
  <c r="C469" i="1"/>
  <c r="G469" i="1" s="1"/>
  <c r="D468" i="1"/>
  <c r="C468" i="1"/>
  <c r="G468" i="1" s="1"/>
  <c r="D465" i="1"/>
  <c r="C465" i="1"/>
  <c r="G465" i="1" s="1"/>
  <c r="D464" i="1"/>
  <c r="C464" i="1"/>
  <c r="G464" i="1" s="1"/>
  <c r="D463" i="1"/>
  <c r="H463" i="1" s="1"/>
  <c r="C463" i="1"/>
  <c r="D462" i="1"/>
  <c r="C462" i="1"/>
  <c r="D461" i="1"/>
  <c r="C461" i="1"/>
  <c r="D460" i="1"/>
  <c r="C460" i="1"/>
  <c r="D459" i="1"/>
  <c r="C459" i="1"/>
  <c r="G459" i="1" s="1"/>
  <c r="H458" i="1"/>
  <c r="D458" i="1"/>
  <c r="C458" i="1"/>
  <c r="D457" i="1"/>
  <c r="C457" i="1"/>
  <c r="G457" i="1" s="1"/>
  <c r="D456" i="1"/>
  <c r="C456" i="1"/>
  <c r="D455" i="1"/>
  <c r="H455" i="1" s="1"/>
  <c r="C455" i="1"/>
  <c r="D454" i="1"/>
  <c r="C454" i="1"/>
  <c r="D453" i="1"/>
  <c r="D452" i="1"/>
  <c r="C452" i="1"/>
  <c r="G452" i="1" s="1"/>
  <c r="D451" i="1"/>
  <c r="H451" i="1" s="1"/>
  <c r="C451" i="1"/>
  <c r="D450" i="1"/>
  <c r="H450" i="1" s="1"/>
  <c r="C450" i="1"/>
  <c r="G450" i="1" s="1"/>
  <c r="C449" i="1"/>
  <c r="D448" i="1"/>
  <c r="C448" i="1"/>
  <c r="G448" i="1" s="1"/>
  <c r="D447" i="1"/>
  <c r="C447" i="1"/>
  <c r="G447" i="1" s="1"/>
  <c r="D446" i="1"/>
  <c r="C446" i="1"/>
  <c r="G446" i="1" s="1"/>
  <c r="D445" i="1"/>
  <c r="C445" i="1"/>
  <c r="G445" i="1" s="1"/>
  <c r="D444" i="1"/>
  <c r="C444" i="1"/>
  <c r="G444" i="1" s="1"/>
  <c r="D443" i="1"/>
  <c r="H443" i="1" s="1"/>
  <c r="C443" i="1"/>
  <c r="H442" i="1"/>
  <c r="D442" i="1"/>
  <c r="C442" i="1"/>
  <c r="G442" i="1" s="1"/>
  <c r="D441" i="1"/>
  <c r="C441" i="1"/>
  <c r="G441" i="1" s="1"/>
  <c r="D440" i="1"/>
  <c r="C440" i="1"/>
  <c r="G440" i="1" s="1"/>
  <c r="D439" i="1"/>
  <c r="C439" i="1"/>
  <c r="G439" i="1" s="1"/>
  <c r="D438" i="1"/>
  <c r="C438" i="1"/>
  <c r="G438" i="1" s="1"/>
  <c r="D437" i="1"/>
  <c r="C437" i="1"/>
  <c r="G437" i="1" s="1"/>
  <c r="D436" i="1"/>
  <c r="C436" i="1"/>
  <c r="G436" i="1" s="1"/>
  <c r="D435" i="1"/>
  <c r="H435" i="1" s="1"/>
  <c r="C435" i="1"/>
  <c r="H434" i="1"/>
  <c r="D434" i="1"/>
  <c r="C434" i="1"/>
  <c r="G434" i="1" s="1"/>
  <c r="D433" i="1"/>
  <c r="C433" i="1"/>
  <c r="G433" i="1" s="1"/>
  <c r="D432" i="1"/>
  <c r="C432" i="1"/>
  <c r="G432" i="1" s="1"/>
  <c r="D431" i="1"/>
  <c r="C431" i="1"/>
  <c r="G431" i="1" s="1"/>
  <c r="D430" i="1"/>
  <c r="C430" i="1"/>
  <c r="G430" i="1" s="1"/>
  <c r="D429" i="1"/>
  <c r="C429" i="1"/>
  <c r="G429" i="1" s="1"/>
  <c r="D428" i="1"/>
  <c r="C428" i="1"/>
  <c r="G428" i="1" s="1"/>
  <c r="D427" i="1"/>
  <c r="H427" i="1" s="1"/>
  <c r="C427" i="1"/>
  <c r="H426" i="1"/>
  <c r="D426" i="1"/>
  <c r="C426" i="1"/>
  <c r="G426" i="1" s="1"/>
  <c r="D425" i="1"/>
  <c r="C425" i="1"/>
  <c r="G425" i="1" s="1"/>
  <c r="D424" i="1"/>
  <c r="D423" i="1"/>
  <c r="C423" i="1"/>
  <c r="D422" i="1"/>
  <c r="C422" i="1"/>
  <c r="D421" i="1"/>
  <c r="C421" i="1"/>
  <c r="D420" i="1"/>
  <c r="C420" i="1"/>
  <c r="D419" i="1"/>
  <c r="C419" i="1"/>
  <c r="D418" i="1"/>
  <c r="C418" i="1"/>
  <c r="D417" i="1"/>
  <c r="C417" i="1"/>
  <c r="D416" i="1"/>
  <c r="C416" i="1"/>
  <c r="D413" i="1"/>
  <c r="D412" i="1"/>
  <c r="C412" i="1"/>
  <c r="G412" i="1" s="1"/>
  <c r="D411" i="1"/>
  <c r="C411" i="1"/>
  <c r="G411" i="1" s="1"/>
  <c r="H406" i="1"/>
  <c r="D406" i="1"/>
  <c r="C406" i="1"/>
  <c r="H405" i="1"/>
  <c r="D405" i="1"/>
  <c r="C405" i="1"/>
  <c r="D404" i="1"/>
  <c r="H404" i="1" s="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D390" i="1"/>
  <c r="C390" i="1"/>
  <c r="H390" i="1" s="1"/>
  <c r="D389" i="1"/>
  <c r="C389" i="1"/>
  <c r="D388" i="1"/>
  <c r="C388" i="1"/>
  <c r="H388" i="1" s="1"/>
  <c r="D387" i="1"/>
  <c r="C387" i="1"/>
  <c r="D386" i="1"/>
  <c r="D385" i="1"/>
  <c r="C385" i="1"/>
  <c r="D384" i="1"/>
  <c r="C384" i="1"/>
  <c r="H384" i="1" s="1"/>
  <c r="D383" i="1"/>
  <c r="D382" i="1"/>
  <c r="C382" i="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G344" i="1"/>
  <c r="D344" i="1"/>
  <c r="C344" i="1"/>
  <c r="H344" i="1" s="1"/>
  <c r="D343" i="1"/>
  <c r="G343" i="1" s="1"/>
  <c r="C343" i="1"/>
  <c r="H342" i="1"/>
  <c r="D342" i="1"/>
  <c r="G342" i="1" s="1"/>
  <c r="C342" i="1"/>
  <c r="H341" i="1"/>
  <c r="D341" i="1"/>
  <c r="G341" i="1" s="1"/>
  <c r="C341" i="1"/>
  <c r="H340" i="1"/>
  <c r="D340" i="1"/>
  <c r="G340" i="1" s="1"/>
  <c r="C340" i="1"/>
  <c r="D339" i="1"/>
  <c r="D338" i="1"/>
  <c r="H338" i="1" s="1"/>
  <c r="C338" i="1"/>
  <c r="H337" i="1"/>
  <c r="D337" i="1"/>
  <c r="C337" i="1"/>
  <c r="G337" i="1" s="1"/>
  <c r="D336" i="1"/>
  <c r="H336" i="1" s="1"/>
  <c r="C336" i="1"/>
  <c r="H335" i="1"/>
  <c r="D335" i="1"/>
  <c r="C335" i="1"/>
  <c r="G335" i="1" s="1"/>
  <c r="D334" i="1"/>
  <c r="H333" i="1"/>
  <c r="D333" i="1"/>
  <c r="C333" i="1"/>
  <c r="G333" i="1" s="1"/>
  <c r="D332" i="1"/>
  <c r="H332" i="1" s="1"/>
  <c r="C332" i="1"/>
  <c r="H331" i="1"/>
  <c r="D331" i="1"/>
  <c r="C331" i="1"/>
  <c r="G331" i="1" s="1"/>
  <c r="D330" i="1"/>
  <c r="H330" i="1" s="1"/>
  <c r="C330" i="1"/>
  <c r="H329" i="1"/>
  <c r="D329" i="1"/>
  <c r="C329" i="1"/>
  <c r="G329" i="1" s="1"/>
  <c r="D328" i="1"/>
  <c r="H328" i="1" s="1"/>
  <c r="C328" i="1"/>
  <c r="D327" i="1"/>
  <c r="C327" i="1"/>
  <c r="C326" i="1"/>
  <c r="D325" i="1"/>
  <c r="C325" i="1"/>
  <c r="D324" i="1"/>
  <c r="C324" i="1"/>
  <c r="D323" i="1"/>
  <c r="C323" i="1"/>
  <c r="D322" i="1"/>
  <c r="C322" i="1"/>
  <c r="D321" i="1"/>
  <c r="C321" i="1"/>
  <c r="D320" i="1"/>
  <c r="C320" i="1"/>
  <c r="D319" i="1"/>
  <c r="C319" i="1"/>
  <c r="D318" i="1"/>
  <c r="C318" i="1"/>
  <c r="H318" i="1" s="1"/>
  <c r="D317" i="1"/>
  <c r="C317" i="1"/>
  <c r="D316" i="1"/>
  <c r="C316" i="1"/>
  <c r="H316" i="1" s="1"/>
  <c r="D315" i="1"/>
  <c r="C315" i="1"/>
  <c r="D314" i="1"/>
  <c r="C314" i="1"/>
  <c r="H314" i="1" s="1"/>
  <c r="D313" i="1"/>
  <c r="C313" i="1"/>
  <c r="C312" i="1"/>
  <c r="D311" i="1"/>
  <c r="C311" i="1"/>
  <c r="D310" i="1"/>
  <c r="C310" i="1"/>
  <c r="H310" i="1" s="1"/>
  <c r="D309" i="1"/>
  <c r="C309" i="1"/>
  <c r="D308" i="1"/>
  <c r="C308" i="1"/>
  <c r="H308" i="1" s="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D298" i="1"/>
  <c r="G298" i="1" s="1"/>
  <c r="C298" i="1"/>
  <c r="H297" i="1"/>
  <c r="D297" i="1"/>
  <c r="G297" i="1" s="1"/>
  <c r="C297" i="1"/>
  <c r="H296" i="1"/>
  <c r="D296" i="1"/>
  <c r="G296" i="1" s="1"/>
  <c r="C296" i="1"/>
  <c r="D295" i="1"/>
  <c r="G292" i="1"/>
  <c r="D292" i="1"/>
  <c r="C292" i="1"/>
  <c r="H292" i="1" s="1"/>
  <c r="D291" i="1"/>
  <c r="G291" i="1" s="1"/>
  <c r="C291" i="1"/>
  <c r="G290" i="1"/>
  <c r="D290" i="1"/>
  <c r="C290" i="1"/>
  <c r="H290" i="1" s="1"/>
  <c r="D289" i="1"/>
  <c r="G289" i="1" s="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D274" i="1"/>
  <c r="G274" i="1" s="1"/>
  <c r="C274" i="1"/>
  <c r="H273" i="1"/>
  <c r="D273" i="1"/>
  <c r="G273" i="1" s="1"/>
  <c r="C273" i="1"/>
  <c r="H272" i="1"/>
  <c r="G272" i="1"/>
  <c r="D272" i="1"/>
  <c r="C272" i="1"/>
  <c r="H271" i="1"/>
  <c r="G271" i="1"/>
  <c r="D271" i="1"/>
  <c r="C271" i="1"/>
  <c r="H270" i="1"/>
  <c r="G270" i="1"/>
  <c r="D270" i="1"/>
  <c r="C270" i="1"/>
  <c r="H269" i="1"/>
  <c r="G269" i="1"/>
  <c r="D269" i="1"/>
  <c r="C269" i="1"/>
  <c r="H268" i="1"/>
  <c r="D268" i="1"/>
  <c r="G268" i="1" s="1"/>
  <c r="C268" i="1"/>
  <c r="H267" i="1"/>
  <c r="D267" i="1"/>
  <c r="G267" i="1" s="1"/>
  <c r="C267" i="1"/>
  <c r="H266" i="1"/>
  <c r="D266" i="1"/>
  <c r="G266" i="1" s="1"/>
  <c r="C266" i="1"/>
  <c r="H265" i="1"/>
  <c r="D265" i="1"/>
  <c r="G265" i="1" s="1"/>
  <c r="C265" i="1"/>
  <c r="D264" i="1"/>
  <c r="H263" i="1"/>
  <c r="G263" i="1"/>
  <c r="D263" i="1"/>
  <c r="C263" i="1"/>
  <c r="H262" i="1"/>
  <c r="G262" i="1"/>
  <c r="D262" i="1"/>
  <c r="C262" i="1"/>
  <c r="H261" i="1"/>
  <c r="G261" i="1"/>
  <c r="D261" i="1"/>
  <c r="C261" i="1"/>
  <c r="H260" i="1"/>
  <c r="G260" i="1"/>
  <c r="D260" i="1"/>
  <c r="C260" i="1"/>
  <c r="H258" i="1"/>
  <c r="D258" i="1"/>
  <c r="C258" i="1"/>
  <c r="D257" i="1"/>
  <c r="H257" i="1" s="1"/>
  <c r="C257" i="1"/>
  <c r="D256" i="1"/>
  <c r="H256" i="1" s="1"/>
  <c r="C256" i="1"/>
  <c r="G256" i="1" s="1"/>
  <c r="D254" i="1"/>
  <c r="G254" i="1" s="1"/>
  <c r="C254" i="1"/>
  <c r="D253" i="1"/>
  <c r="G253" i="1" s="1"/>
  <c r="C253" i="1"/>
  <c r="H253" i="1" s="1"/>
  <c r="G252" i="1"/>
  <c r="D252" i="1"/>
  <c r="C252" i="1"/>
  <c r="H252" i="1" s="1"/>
  <c r="G251" i="1"/>
  <c r="D251" i="1"/>
  <c r="C251" i="1"/>
  <c r="D250" i="1"/>
  <c r="G250" i="1" s="1"/>
  <c r="C250" i="1"/>
  <c r="D249" i="1"/>
  <c r="G247" i="1"/>
  <c r="D247" i="1"/>
  <c r="H247" i="1" s="1"/>
  <c r="C247" i="1"/>
  <c r="G246" i="1"/>
  <c r="D246" i="1"/>
  <c r="H246" i="1" s="1"/>
  <c r="C246" i="1"/>
  <c r="H245" i="1"/>
  <c r="G245" i="1"/>
  <c r="D245" i="1"/>
  <c r="C245" i="1"/>
  <c r="H244" i="1"/>
  <c r="G244" i="1"/>
  <c r="D244" i="1"/>
  <c r="C244" i="1"/>
  <c r="D243" i="1"/>
  <c r="H242" i="1"/>
  <c r="D242" i="1"/>
  <c r="C242" i="1"/>
  <c r="D241" i="1"/>
  <c r="H241" i="1" s="1"/>
  <c r="C241" i="1"/>
  <c r="D240" i="1"/>
  <c r="H240" i="1" s="1"/>
  <c r="C240" i="1"/>
  <c r="G240" i="1" s="1"/>
  <c r="H239" i="1"/>
  <c r="D239" i="1"/>
  <c r="C239" i="1"/>
  <c r="H238" i="1"/>
  <c r="D238" i="1"/>
  <c r="C238" i="1"/>
  <c r="D237" i="1"/>
  <c r="H237" i="1" s="1"/>
  <c r="C237" i="1"/>
  <c r="H236" i="1"/>
  <c r="D236" i="1"/>
  <c r="C236" i="1"/>
  <c r="G236" i="1" s="1"/>
  <c r="H235" i="1"/>
  <c r="D235" i="1"/>
  <c r="C235" i="1"/>
  <c r="G235" i="1" s="1"/>
  <c r="H234" i="1"/>
  <c r="D234" i="1"/>
  <c r="C234" i="1"/>
  <c r="D233" i="1"/>
  <c r="H233" i="1" s="1"/>
  <c r="C233" i="1"/>
  <c r="D232" i="1"/>
  <c r="H232" i="1" s="1"/>
  <c r="C232" i="1"/>
  <c r="G232" i="1" s="1"/>
  <c r="D231" i="1"/>
  <c r="H231" i="1" s="1"/>
  <c r="C231" i="1"/>
  <c r="D230" i="1"/>
  <c r="H230" i="1" s="1"/>
  <c r="C230" i="1"/>
  <c r="D229" i="1"/>
  <c r="H229" i="1" s="1"/>
  <c r="C229" i="1"/>
  <c r="D228" i="1"/>
  <c r="H228" i="1" s="1"/>
  <c r="C228" i="1"/>
  <c r="D227" i="1"/>
  <c r="H227" i="1" s="1"/>
  <c r="C227" i="1"/>
  <c r="D226" i="1"/>
  <c r="H226" i="1" s="1"/>
  <c r="C226" i="1"/>
  <c r="D225" i="1"/>
  <c r="H225" i="1" s="1"/>
  <c r="C225" i="1"/>
  <c r="H223" i="1"/>
  <c r="G223" i="1"/>
  <c r="D223" i="1"/>
  <c r="C223" i="1"/>
  <c r="H222" i="1"/>
  <c r="G222" i="1"/>
  <c r="D222" i="1"/>
  <c r="C222"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H188" i="1" s="1"/>
  <c r="D187" i="1"/>
  <c r="C187" i="1"/>
  <c r="D186" i="1"/>
  <c r="C186" i="1"/>
  <c r="H186" i="1" s="1"/>
  <c r="D185" i="1"/>
  <c r="C185" i="1"/>
  <c r="D184" i="1"/>
  <c r="C184" i="1"/>
  <c r="H184" i="1" s="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58" i="1"/>
  <c r="D158" i="1"/>
  <c r="C158" i="1"/>
  <c r="H157" i="1"/>
  <c r="D157" i="1"/>
  <c r="C157" i="1"/>
  <c r="D156" i="1"/>
  <c r="H156" i="1" s="1"/>
  <c r="C156" i="1"/>
  <c r="C155" i="1"/>
  <c r="D154" i="1"/>
  <c r="C154" i="1"/>
  <c r="D153" i="1"/>
  <c r="C153" i="1"/>
  <c r="D152" i="1"/>
  <c r="C152" i="1"/>
  <c r="D151" i="1"/>
  <c r="C151" i="1"/>
  <c r="D150" i="1"/>
  <c r="C150" i="1"/>
  <c r="D149" i="1"/>
  <c r="C149"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H134" i="1"/>
  <c r="D134" i="1"/>
  <c r="G134" i="1" s="1"/>
  <c r="C134" i="1"/>
  <c r="H133" i="1"/>
  <c r="G133" i="1"/>
  <c r="D133" i="1"/>
  <c r="C133" i="1"/>
  <c r="H132" i="1"/>
  <c r="G132" i="1"/>
  <c r="D132" i="1"/>
  <c r="C132" i="1"/>
  <c r="H131" i="1"/>
  <c r="G131" i="1"/>
  <c r="D131" i="1"/>
  <c r="C131" i="1"/>
  <c r="D130" i="1"/>
  <c r="D128" i="1"/>
  <c r="H128" i="1" s="1"/>
  <c r="C128" i="1"/>
  <c r="D127" i="1"/>
  <c r="H127" i="1" s="1"/>
  <c r="C127" i="1"/>
  <c r="D126" i="1"/>
  <c r="H126" i="1" s="1"/>
  <c r="C126" i="1"/>
  <c r="D125" i="1"/>
  <c r="H125" i="1" s="1"/>
  <c r="C125" i="1"/>
  <c r="D124" i="1"/>
  <c r="H124" i="1" s="1"/>
  <c r="C124" i="1"/>
  <c r="H123" i="1"/>
  <c r="D123" i="1"/>
  <c r="C123" i="1"/>
  <c r="G123" i="1" s="1"/>
  <c r="D122" i="1"/>
  <c r="H122" i="1" s="1"/>
  <c r="C122" i="1"/>
  <c r="H121" i="1"/>
  <c r="D121" i="1"/>
  <c r="C121" i="1"/>
  <c r="G121" i="1" s="1"/>
  <c r="D120" i="1"/>
  <c r="D119" i="1"/>
  <c r="C119" i="1"/>
  <c r="D118" i="1"/>
  <c r="C118" i="1"/>
  <c r="H118" i="1" s="1"/>
  <c r="D117" i="1"/>
  <c r="C117" i="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D92" i="1"/>
  <c r="G92" i="1" s="1"/>
  <c r="C92" i="1"/>
  <c r="H91" i="1"/>
  <c r="D91" i="1"/>
  <c r="G91" i="1" s="1"/>
  <c r="C91" i="1"/>
  <c r="H90" i="1"/>
  <c r="D90" i="1"/>
  <c r="G90" i="1" s="1"/>
  <c r="C90" i="1"/>
  <c r="H89" i="1"/>
  <c r="D89" i="1"/>
  <c r="G89" i="1" s="1"/>
  <c r="C89" i="1"/>
  <c r="H88" i="1"/>
  <c r="D88" i="1"/>
  <c r="G88" i="1" s="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D77" i="1"/>
  <c r="C77" i="1"/>
  <c r="D76" i="1"/>
  <c r="C76" i="1"/>
  <c r="H76" i="1" s="1"/>
  <c r="D75" i="1"/>
  <c r="C75" i="1"/>
  <c r="D74" i="1"/>
  <c r="C74" i="1"/>
  <c r="H74" i="1" s="1"/>
  <c r="D73" i="1"/>
  <c r="C73" i="1"/>
  <c r="D72" i="1"/>
  <c r="G72" i="1" s="1"/>
  <c r="C72" i="1"/>
  <c r="H72" i="1" s="1"/>
  <c r="G71" i="1"/>
  <c r="D71" i="1"/>
  <c r="C71" i="1"/>
  <c r="H71" i="1" s="1"/>
  <c r="C70" i="1"/>
  <c r="H69" i="1"/>
  <c r="G69" i="1"/>
  <c r="D69" i="1"/>
  <c r="C69" i="1"/>
  <c r="H68" i="1"/>
  <c r="G68" i="1"/>
  <c r="D68" i="1"/>
  <c r="C68" i="1"/>
  <c r="C67" i="1"/>
  <c r="H66" i="1"/>
  <c r="G66" i="1"/>
  <c r="D66" i="1"/>
  <c r="C66" i="1"/>
  <c r="H65" i="1"/>
  <c r="G65" i="1"/>
  <c r="D65" i="1"/>
  <c r="C65" i="1"/>
  <c r="C64" i="1"/>
  <c r="D63" i="1"/>
  <c r="G63" i="1" s="1"/>
  <c r="C63" i="1"/>
  <c r="D62" i="1"/>
  <c r="G62" i="1" s="1"/>
  <c r="C62" i="1"/>
  <c r="H62" i="1" s="1"/>
  <c r="C61" i="1"/>
  <c r="H60" i="1"/>
  <c r="D60" i="1"/>
  <c r="C60" i="1"/>
  <c r="D59" i="1"/>
  <c r="H59" i="1" s="1"/>
  <c r="C59" i="1"/>
  <c r="D57" i="1"/>
  <c r="C57" i="1"/>
  <c r="D56" i="1"/>
  <c r="C56" i="1"/>
  <c r="H56" i="1" s="1"/>
  <c r="D55" i="1"/>
  <c r="C55" i="1"/>
  <c r="D54" i="1"/>
  <c r="G54" i="1" s="1"/>
  <c r="C54" i="1"/>
  <c r="D53" i="1"/>
  <c r="G53" i="1" s="1"/>
  <c r="C53" i="1"/>
  <c r="D52" i="1"/>
  <c r="G52" i="1" s="1"/>
  <c r="C52" i="1"/>
  <c r="D51" i="1"/>
  <c r="G51" i="1" s="1"/>
  <c r="C51" i="1"/>
  <c r="D49" i="1"/>
  <c r="C49" i="1"/>
  <c r="H49" i="1" s="1"/>
  <c r="D48" i="1"/>
  <c r="C48" i="1"/>
  <c r="H48" i="1" s="1"/>
  <c r="D47" i="1"/>
  <c r="G45" i="1"/>
  <c r="D45" i="1"/>
  <c r="C45" i="1"/>
  <c r="H45" i="1" s="1"/>
  <c r="D44" i="1"/>
  <c r="G44" i="1" s="1"/>
  <c r="C44" i="1"/>
  <c r="D43" i="1"/>
  <c r="G43" i="1" s="1"/>
  <c r="C43" i="1"/>
  <c r="H43" i="1" s="1"/>
  <c r="D42" i="1"/>
  <c r="G42" i="1" s="1"/>
  <c r="C42" i="1"/>
  <c r="H42" i="1" s="1"/>
  <c r="D41" i="1"/>
  <c r="D40" i="1"/>
  <c r="D39" i="1"/>
  <c r="H39" i="1" s="1"/>
  <c r="C39" i="1"/>
  <c r="D38" i="1"/>
  <c r="H38" i="1" s="1"/>
  <c r="C38" i="1"/>
  <c r="D37" i="1"/>
  <c r="H37" i="1" s="1"/>
  <c r="C37" i="1"/>
  <c r="D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D24" i="1"/>
  <c r="H24" i="1" s="1"/>
  <c r="C24" i="1"/>
  <c r="D23" i="1"/>
  <c r="H23" i="1" s="1"/>
  <c r="C23" i="1"/>
  <c r="G23" i="1" s="1"/>
  <c r="D22" i="1"/>
  <c r="H22" i="1" s="1"/>
  <c r="C22" i="1"/>
  <c r="G22" i="1" s="1"/>
  <c r="H21" i="1"/>
  <c r="D21" i="1"/>
  <c r="C21" i="1"/>
  <c r="G21" i="1" s="1"/>
  <c r="D20" i="1"/>
  <c r="H20" i="1" s="1"/>
  <c r="C20" i="1"/>
  <c r="C19" i="1"/>
  <c r="D18" i="1"/>
  <c r="C18" i="1"/>
  <c r="H18" i="1" s="1"/>
  <c r="D17" i="1"/>
  <c r="C17" i="1"/>
  <c r="H17" i="1" s="1"/>
  <c r="D16" i="1"/>
  <c r="C16" i="1"/>
  <c r="H16" i="1" s="1"/>
  <c r="D15" i="1"/>
  <c r="C15" i="1"/>
  <c r="H15" i="1" s="1"/>
  <c r="D14" i="1"/>
  <c r="C14" i="1"/>
  <c r="H14" i="1" s="1"/>
  <c r="C13" i="1"/>
  <c r="D12" i="1"/>
  <c r="H12" i="1" s="1"/>
  <c r="C12" i="1"/>
  <c r="D11" i="1"/>
  <c r="H11" i="1" s="1"/>
  <c r="C11" i="1"/>
  <c r="D10" i="1"/>
  <c r="H10" i="1" s="1"/>
  <c r="C10" i="1"/>
  <c r="D9" i="1"/>
  <c r="H9" i="1" s="1"/>
  <c r="C9" i="1"/>
  <c r="D8" i="1"/>
  <c r="H8" i="1" s="1"/>
  <c r="C8" i="1"/>
  <c r="D7" i="1"/>
  <c r="H7" i="1" s="1"/>
  <c r="C7" i="1"/>
  <c r="D6" i="1"/>
  <c r="H6" i="1" s="1"/>
  <c r="C6" i="1"/>
  <c r="D5" i="1"/>
  <c r="H5" i="1" s="1"/>
  <c r="C5" i="1"/>
  <c r="D4" i="1"/>
  <c r="D1409" i="1" l="1"/>
  <c r="H1409" i="1" s="1"/>
  <c r="H1401" i="1"/>
  <c r="H1403" i="1"/>
  <c r="F652" i="4"/>
  <c r="G1250" i="1"/>
  <c r="G1258" i="1"/>
  <c r="H1267" i="1"/>
  <c r="H1283" i="1"/>
  <c r="H1287" i="1"/>
  <c r="H1291" i="1"/>
  <c r="H1251" i="1"/>
  <c r="H1255" i="1"/>
  <c r="H1259" i="1"/>
  <c r="G1282" i="1"/>
  <c r="G1290" i="1"/>
  <c r="G1234" i="1"/>
  <c r="H1223" i="1"/>
  <c r="E245" i="5"/>
  <c r="D1222" i="1" s="1"/>
  <c r="H1219" i="1"/>
  <c r="F242" i="5"/>
  <c r="F239" i="5"/>
  <c r="F234" i="5"/>
  <c r="H1207" i="1"/>
  <c r="D1167" i="1"/>
  <c r="G1178" i="1"/>
  <c r="D1168" i="1"/>
  <c r="G1168" i="1" s="1"/>
  <c r="H292" i="9"/>
  <c r="D1183" i="1"/>
  <c r="F207" i="5"/>
  <c r="H1159" i="1"/>
  <c r="G1166" i="1"/>
  <c r="H1163" i="1"/>
  <c r="F180" i="5"/>
  <c r="G1154" i="1"/>
  <c r="H1143" i="1"/>
  <c r="H1147" i="1"/>
  <c r="F164" i="5"/>
  <c r="E288" i="9"/>
  <c r="B288" i="9" s="1"/>
  <c r="E284" i="9"/>
  <c r="B284" i="9" s="1"/>
  <c r="H1135" i="1"/>
  <c r="H1139" i="1"/>
  <c r="H1104" i="1"/>
  <c r="G1104" i="1"/>
  <c r="D1097" i="1"/>
  <c r="H1097" i="1" s="1"/>
  <c r="G1100" i="1"/>
  <c r="G1102" i="1"/>
  <c r="E134" i="5"/>
  <c r="D1112" i="1" s="1"/>
  <c r="G1114" i="1"/>
  <c r="G1115" i="1"/>
  <c r="G1095" i="1"/>
  <c r="G1088" i="1"/>
  <c r="G1092" i="1"/>
  <c r="G1093" i="1"/>
  <c r="G1079" i="1"/>
  <c r="G1069" i="1"/>
  <c r="G1067" i="1"/>
  <c r="G1073" i="1"/>
  <c r="G1076" i="1"/>
  <c r="G1080" i="1"/>
  <c r="G1064" i="1"/>
  <c r="E69" i="5"/>
  <c r="D1047" i="1" s="1"/>
  <c r="D1048" i="1"/>
  <c r="G1048" i="1" s="1"/>
  <c r="G1049" i="1"/>
  <c r="G1053" i="1"/>
  <c r="G1054" i="1"/>
  <c r="G1033" i="1"/>
  <c r="G1030" i="1"/>
  <c r="G1031" i="1"/>
  <c r="G1025" i="1"/>
  <c r="G1026" i="1"/>
  <c r="G1022" i="1"/>
  <c r="G1019" i="1"/>
  <c r="F35" i="5"/>
  <c r="G1011" i="1"/>
  <c r="F29" i="5"/>
  <c r="G1006" i="1"/>
  <c r="G999" i="1"/>
  <c r="G997" i="1"/>
  <c r="G998" i="1"/>
  <c r="G1002" i="1"/>
  <c r="E7" i="5"/>
  <c r="D985" i="1" s="1"/>
  <c r="G995" i="1"/>
  <c r="D986" i="1"/>
  <c r="G986" i="1"/>
  <c r="G987" i="1"/>
  <c r="F8" i="5"/>
  <c r="G1246" i="1"/>
  <c r="G1238" i="1"/>
  <c r="G1251" i="1"/>
  <c r="G1263" i="1"/>
  <c r="G1270" i="1"/>
  <c r="G1283" i="1"/>
  <c r="G1295" i="1"/>
  <c r="G1278" i="1"/>
  <c r="G1243" i="1"/>
  <c r="G1255" i="1"/>
  <c r="G1262" i="1"/>
  <c r="G1275" i="1"/>
  <c r="G1287" i="1"/>
  <c r="G1294" i="1"/>
  <c r="H1227" i="1"/>
  <c r="G1227" i="1"/>
  <c r="F250" i="5"/>
  <c r="G1231" i="1"/>
  <c r="G1223" i="1"/>
  <c r="E281" i="9"/>
  <c r="B281" i="9" s="1"/>
  <c r="G1219" i="1"/>
  <c r="H1215" i="1"/>
  <c r="G1215" i="1"/>
  <c r="G1218" i="1"/>
  <c r="G1211" i="1"/>
  <c r="G1203" i="1"/>
  <c r="G1174" i="1"/>
  <c r="C1168" i="1"/>
  <c r="C1175" i="1"/>
  <c r="G1179" i="1"/>
  <c r="G1171" i="1"/>
  <c r="G1187" i="1"/>
  <c r="G1195" i="1"/>
  <c r="G1159" i="1"/>
  <c r="E290" i="9"/>
  <c r="B290" i="9" s="1"/>
  <c r="C1157" i="1"/>
  <c r="G1151" i="1"/>
  <c r="C1148" i="1"/>
  <c r="G1146" i="1"/>
  <c r="C1142" i="1"/>
  <c r="G1142" i="1" s="1"/>
  <c r="G1143" i="1"/>
  <c r="G1138" i="1"/>
  <c r="C1127" i="1"/>
  <c r="G1130" i="1"/>
  <c r="F149" i="5"/>
  <c r="G1135" i="1"/>
  <c r="C1120" i="1"/>
  <c r="H1089" i="1"/>
  <c r="H1092" i="1"/>
  <c r="H1095" i="1"/>
  <c r="H1103" i="1"/>
  <c r="H1106" i="1"/>
  <c r="C1084" i="1"/>
  <c r="G1084" i="1" s="1"/>
  <c r="H1085" i="1"/>
  <c r="H1088" i="1"/>
  <c r="H1091" i="1"/>
  <c r="H1099" i="1"/>
  <c r="H1102" i="1"/>
  <c r="H1100" i="1"/>
  <c r="H1084" i="1"/>
  <c r="H1087" i="1"/>
  <c r="H1098" i="1"/>
  <c r="H1108" i="1"/>
  <c r="H1111" i="1"/>
  <c r="F134" i="5"/>
  <c r="C1112" i="1"/>
  <c r="H1114" i="1"/>
  <c r="C1113" i="1"/>
  <c r="F135" i="5"/>
  <c r="H1116" i="1"/>
  <c r="H1067" i="1"/>
  <c r="H1077" i="1"/>
  <c r="H1080" i="1"/>
  <c r="H1083" i="1"/>
  <c r="H1068" i="1"/>
  <c r="H1071" i="1"/>
  <c r="H1081" i="1"/>
  <c r="H1058" i="1"/>
  <c r="C1056" i="1"/>
  <c r="G1056" i="1" s="1"/>
  <c r="H1057" i="1"/>
  <c r="H1060" i="1"/>
  <c r="H1061" i="1"/>
  <c r="H1064" i="1"/>
  <c r="H1056" i="1"/>
  <c r="C1047" i="1"/>
  <c r="G1047" i="1" s="1"/>
  <c r="F69" i="5"/>
  <c r="H1049" i="1"/>
  <c r="H1052" i="1"/>
  <c r="H1050" i="1"/>
  <c r="H1053" i="1"/>
  <c r="H1043" i="1"/>
  <c r="H1042" i="1"/>
  <c r="H1045" i="1"/>
  <c r="H1041" i="1"/>
  <c r="H1039" i="1"/>
  <c r="C1034" i="1"/>
  <c r="G1034" i="1" s="1"/>
  <c r="H1035" i="1"/>
  <c r="H1038" i="1"/>
  <c r="H1030" i="1"/>
  <c r="H1033" i="1"/>
  <c r="H1027" i="1"/>
  <c r="H1023" i="1"/>
  <c r="H1026" i="1"/>
  <c r="H1029" i="1"/>
  <c r="H1019" i="1"/>
  <c r="H1022" i="1"/>
  <c r="H1021" i="1"/>
  <c r="H1015" i="1"/>
  <c r="H1018" i="1"/>
  <c r="C1013" i="1"/>
  <c r="G1013" i="1" s="1"/>
  <c r="H1014" i="1"/>
  <c r="H1017" i="1"/>
  <c r="H1011" i="1"/>
  <c r="C1007" i="1"/>
  <c r="G1007" i="1" s="1"/>
  <c r="H1010" i="1"/>
  <c r="H1003" i="1"/>
  <c r="H1002" i="1"/>
  <c r="H1005" i="1"/>
  <c r="H997" i="1"/>
  <c r="H995" i="1"/>
  <c r="C991" i="1"/>
  <c r="G991" i="1" s="1"/>
  <c r="H994" i="1"/>
  <c r="D12" i="5"/>
  <c r="C990" i="1" s="1"/>
  <c r="G990" i="1" s="1"/>
  <c r="H986" i="1"/>
  <c r="H989" i="1"/>
  <c r="H987" i="1"/>
  <c r="D38" i="7"/>
  <c r="G1475" i="1"/>
  <c r="C1438" i="1"/>
  <c r="H1437" i="1"/>
  <c r="G1577" i="1"/>
  <c r="G1579" i="1"/>
  <c r="G1573" i="1"/>
  <c r="G1575" i="1"/>
  <c r="G1571" i="1"/>
  <c r="H1566" i="1"/>
  <c r="H1568" i="1"/>
  <c r="G1567" i="1"/>
  <c r="G1561" i="1"/>
  <c r="G1563" i="1"/>
  <c r="G1555" i="1"/>
  <c r="G1557" i="1"/>
  <c r="G1559" i="1"/>
  <c r="G1535" i="1"/>
  <c r="G1541" i="1"/>
  <c r="G1543" i="1"/>
  <c r="G1547" i="1"/>
  <c r="G1549" i="1"/>
  <c r="G1550" i="1"/>
  <c r="H1550" i="1"/>
  <c r="G1551" i="1"/>
  <c r="G1553" i="1"/>
  <c r="G1533" i="1"/>
  <c r="H1529" i="1"/>
  <c r="G1527" i="1"/>
  <c r="G1525" i="1"/>
  <c r="G1530" i="1"/>
  <c r="H1530" i="1"/>
  <c r="G1532" i="1"/>
  <c r="D49" i="8"/>
  <c r="C1524" i="1" s="1"/>
  <c r="H1524" i="1" s="1"/>
  <c r="H1522" i="1"/>
  <c r="G1519" i="1"/>
  <c r="H1511" i="1"/>
  <c r="G1511" i="1"/>
  <c r="G1512" i="1"/>
  <c r="G1515" i="1"/>
  <c r="H1514" i="1"/>
  <c r="G1516" i="1"/>
  <c r="D24" i="8"/>
  <c r="C1499" i="1" s="1"/>
  <c r="G1499" i="1" s="1"/>
  <c r="H1499" i="1"/>
  <c r="H1501" i="1"/>
  <c r="G1505" i="1"/>
  <c r="G1507" i="1"/>
  <c r="H1509" i="1"/>
  <c r="H1493" i="1"/>
  <c r="G1497" i="1"/>
  <c r="G1485" i="1"/>
  <c r="G1489" i="1"/>
  <c r="G1491" i="1"/>
  <c r="G1483" i="1"/>
  <c r="G1481" i="1"/>
  <c r="H1481" i="1"/>
  <c r="H1482" i="1"/>
  <c r="G1480" i="1"/>
  <c r="G1393" i="1"/>
  <c r="G1394" i="1"/>
  <c r="G1395" i="1"/>
  <c r="G1396" i="1"/>
  <c r="G1397" i="1"/>
  <c r="G1398" i="1"/>
  <c r="H1414" i="1"/>
  <c r="H1415" i="1"/>
  <c r="G1417" i="1"/>
  <c r="G1418" i="1"/>
  <c r="F107" i="6"/>
  <c r="H1389" i="1"/>
  <c r="H1404" i="1"/>
  <c r="H1406" i="1"/>
  <c r="H1425" i="1"/>
  <c r="H1429" i="1"/>
  <c r="E89" i="6"/>
  <c r="D1383" i="1" s="1"/>
  <c r="G1373" i="1"/>
  <c r="H1384" i="1"/>
  <c r="F82" i="6"/>
  <c r="H1387" i="1"/>
  <c r="F54" i="6"/>
  <c r="F61" i="6"/>
  <c r="H1352" i="1"/>
  <c r="H1354" i="1"/>
  <c r="H1366" i="1"/>
  <c r="D1330" i="1"/>
  <c r="G1337" i="1"/>
  <c r="H1330" i="1"/>
  <c r="H1339" i="1"/>
  <c r="H1303" i="1"/>
  <c r="H1315" i="1"/>
  <c r="H1319" i="1"/>
  <c r="F6" i="6"/>
  <c r="G1419" i="1"/>
  <c r="G1412" i="1"/>
  <c r="H1412" i="1"/>
  <c r="E114" i="6"/>
  <c r="I27" i="3" s="1"/>
  <c r="G1409" i="1"/>
  <c r="G1410" i="1"/>
  <c r="H1402" i="1"/>
  <c r="G1382" i="1"/>
  <c r="H1376" i="1"/>
  <c r="G1369" i="1"/>
  <c r="H1355" i="1"/>
  <c r="D1329" i="1"/>
  <c r="G1349" i="1"/>
  <c r="G1322" i="1"/>
  <c r="H1324" i="1"/>
  <c r="D1300" i="1"/>
  <c r="H1300" i="1" s="1"/>
  <c r="G1424" i="1"/>
  <c r="H1424" i="1"/>
  <c r="F130" i="6"/>
  <c r="D129" i="6"/>
  <c r="C1416" i="1"/>
  <c r="G1401" i="1"/>
  <c r="G1402" i="1"/>
  <c r="G1403" i="1"/>
  <c r="G1404" i="1"/>
  <c r="G1405" i="1"/>
  <c r="G1406" i="1"/>
  <c r="G1407" i="1"/>
  <c r="G1388" i="1"/>
  <c r="H1388" i="1"/>
  <c r="F94" i="6"/>
  <c r="H1378" i="1"/>
  <c r="G1376" i="1"/>
  <c r="H1379" i="1"/>
  <c r="H1381" i="1"/>
  <c r="H1377" i="1"/>
  <c r="G1372" i="1"/>
  <c r="G1375" i="1"/>
  <c r="G1358" i="1"/>
  <c r="G1352" i="1"/>
  <c r="G1374" i="1"/>
  <c r="G1371" i="1"/>
  <c r="G1330" i="1"/>
  <c r="G1332" i="1"/>
  <c r="G1335" i="1"/>
  <c r="G1338" i="1"/>
  <c r="G1340" i="1"/>
  <c r="G1343" i="1"/>
  <c r="G1346" i="1"/>
  <c r="G1348" i="1"/>
  <c r="G1351" i="1"/>
  <c r="G1354" i="1"/>
  <c r="G1356" i="1"/>
  <c r="G1359" i="1"/>
  <c r="G1362" i="1"/>
  <c r="G1364" i="1"/>
  <c r="G1367" i="1"/>
  <c r="F50" i="6"/>
  <c r="G1344" i="1"/>
  <c r="C1360" i="1"/>
  <c r="H1360" i="1" s="1"/>
  <c r="G1323" i="1"/>
  <c r="G1325" i="1"/>
  <c r="G1328" i="1"/>
  <c r="G1327" i="1"/>
  <c r="G1320" i="1"/>
  <c r="G1318" i="1"/>
  <c r="G1317" i="1"/>
  <c r="F10" i="6"/>
  <c r="D5" i="6"/>
  <c r="C1299" i="1"/>
  <c r="G1299" i="1" s="1"/>
  <c r="H24" i="3"/>
  <c r="C1307" i="1"/>
  <c r="G1310" i="1"/>
  <c r="F13" i="6"/>
  <c r="G1315" i="1"/>
  <c r="G1303" i="1"/>
  <c r="G1302" i="1"/>
  <c r="F216" i="9"/>
  <c r="B216" i="9" s="1"/>
  <c r="E283" i="9"/>
  <c r="B283" i="9" s="1"/>
  <c r="H752" i="1"/>
  <c r="H654" i="1"/>
  <c r="G977" i="1"/>
  <c r="G981" i="1"/>
  <c r="G823" i="1"/>
  <c r="G843" i="1"/>
  <c r="G895" i="1"/>
  <c r="G927" i="1"/>
  <c r="G953" i="1"/>
  <c r="G957" i="1"/>
  <c r="G961" i="1"/>
  <c r="E25" i="9"/>
  <c r="B25" i="9" s="1"/>
  <c r="E35" i="9"/>
  <c r="B35" i="9" s="1"/>
  <c r="E59" i="9"/>
  <c r="E67" i="9"/>
  <c r="B67" i="9" s="1"/>
  <c r="E91" i="9"/>
  <c r="B91" i="9" s="1"/>
  <c r="E99" i="9"/>
  <c r="B99" i="9" s="1"/>
  <c r="E107" i="9"/>
  <c r="F214" i="9"/>
  <c r="B214" i="9" s="1"/>
  <c r="F230" i="9"/>
  <c r="B230" i="9" s="1"/>
  <c r="F234" i="9"/>
  <c r="B234" i="9" s="1"/>
  <c r="F238" i="9"/>
  <c r="B238" i="9" s="1"/>
  <c r="F244" i="9"/>
  <c r="B244" i="9" s="1"/>
  <c r="G847" i="1"/>
  <c r="G875" i="1"/>
  <c r="G883" i="1"/>
  <c r="G887" i="1"/>
  <c r="G907" i="1"/>
  <c r="G915" i="1"/>
  <c r="G919" i="1"/>
  <c r="G971" i="1"/>
  <c r="E145" i="9"/>
  <c r="B145" i="9" s="1"/>
  <c r="E149" i="9"/>
  <c r="E153" i="9"/>
  <c r="B153" i="9" s="1"/>
  <c r="E159" i="9"/>
  <c r="B159" i="9" s="1"/>
  <c r="G827" i="1"/>
  <c r="G835" i="1"/>
  <c r="G839" i="1"/>
  <c r="G863" i="1"/>
  <c r="G867" i="1"/>
  <c r="G945" i="1"/>
  <c r="E27" i="9"/>
  <c r="B27" i="9" s="1"/>
  <c r="E33" i="9"/>
  <c r="B33" i="9" s="1"/>
  <c r="E37" i="9"/>
  <c r="B37" i="9" s="1"/>
  <c r="E45" i="9"/>
  <c r="B45" i="9" s="1"/>
  <c r="E73" i="9"/>
  <c r="B73" i="9" s="1"/>
  <c r="E81" i="9"/>
  <c r="B81" i="9" s="1"/>
  <c r="E113" i="9"/>
  <c r="B113" i="9" s="1"/>
  <c r="E117" i="9"/>
  <c r="B117" i="9" s="1"/>
  <c r="E121" i="9"/>
  <c r="B121" i="9" s="1"/>
  <c r="E125" i="9"/>
  <c r="B125" i="9" s="1"/>
  <c r="E129" i="9"/>
  <c r="B129" i="9" s="1"/>
  <c r="E133" i="9"/>
  <c r="B133" i="9" s="1"/>
  <c r="E137" i="9"/>
  <c r="B137" i="9" s="1"/>
  <c r="E158" i="9"/>
  <c r="B158" i="9" s="1"/>
  <c r="F220" i="9"/>
  <c r="F224" i="9"/>
  <c r="F232" i="9"/>
  <c r="F236" i="9"/>
  <c r="F242" i="9"/>
  <c r="B242" i="9" s="1"/>
  <c r="F250" i="9"/>
  <c r="B250" i="9" s="1"/>
  <c r="F254" i="9"/>
  <c r="B254" i="9" s="1"/>
  <c r="F258" i="9"/>
  <c r="B258" i="9" s="1"/>
  <c r="F262" i="9"/>
  <c r="B262" i="9" s="1"/>
  <c r="H622" i="1"/>
  <c r="H626" i="1"/>
  <c r="B268" i="9"/>
  <c r="F266" i="9"/>
  <c r="B266" i="9" s="1"/>
  <c r="H620" i="1"/>
  <c r="H624" i="1"/>
  <c r="E146" i="9"/>
  <c r="E150" i="9"/>
  <c r="B150" i="9" s="1"/>
  <c r="F271" i="9"/>
  <c r="B271" i="9" s="1"/>
  <c r="G593" i="1"/>
  <c r="H593" i="1"/>
  <c r="G566" i="1"/>
  <c r="G567" i="1"/>
  <c r="G568" i="1"/>
  <c r="G569" i="1"/>
  <c r="G570" i="1"/>
  <c r="G571" i="1"/>
  <c r="G572" i="1"/>
  <c r="G573" i="1"/>
  <c r="E120" i="9"/>
  <c r="B120" i="9" s="1"/>
  <c r="E128" i="9"/>
  <c r="B128" i="9" s="1"/>
  <c r="E136" i="9"/>
  <c r="B136" i="9" s="1"/>
  <c r="E141" i="9"/>
  <c r="B141" i="9" s="1"/>
  <c r="G549" i="1"/>
  <c r="G580" i="1"/>
  <c r="G584" i="1"/>
  <c r="G585" i="1"/>
  <c r="F256" i="9"/>
  <c r="B256" i="9" s="1"/>
  <c r="H524" i="1"/>
  <c r="G527" i="1"/>
  <c r="G535" i="1"/>
  <c r="G543" i="1"/>
  <c r="G551" i="1"/>
  <c r="G559" i="1"/>
  <c r="E118" i="9"/>
  <c r="B118" i="9" s="1"/>
  <c r="E122" i="9"/>
  <c r="B122" i="9" s="1"/>
  <c r="E126" i="9"/>
  <c r="B126" i="9" s="1"/>
  <c r="E130" i="9"/>
  <c r="B130" i="9" s="1"/>
  <c r="E134" i="9"/>
  <c r="B134" i="9" s="1"/>
  <c r="F251" i="9"/>
  <c r="B251" i="9" s="1"/>
  <c r="F255" i="9"/>
  <c r="B255" i="9" s="1"/>
  <c r="F259" i="9"/>
  <c r="B259" i="9" s="1"/>
  <c r="F605" i="4"/>
  <c r="E143" i="9"/>
  <c r="B143" i="9" s="1"/>
  <c r="H599" i="1"/>
  <c r="E593" i="4"/>
  <c r="D587" i="1" s="1"/>
  <c r="H417" i="1"/>
  <c r="H419" i="1"/>
  <c r="H421" i="1"/>
  <c r="G423" i="1"/>
  <c r="G427" i="1"/>
  <c r="G443" i="1"/>
  <c r="G454" i="1"/>
  <c r="G461" i="1"/>
  <c r="G463" i="1"/>
  <c r="D467" i="1"/>
  <c r="G471" i="1"/>
  <c r="G473" i="1"/>
  <c r="G475" i="1"/>
  <c r="E421" i="4"/>
  <c r="D415" i="1" s="1"/>
  <c r="E484" i="4"/>
  <c r="D478" i="1" s="1"/>
  <c r="E78" i="9"/>
  <c r="B78" i="9" s="1"/>
  <c r="E82" i="9"/>
  <c r="B82" i="9" s="1"/>
  <c r="E112" i="9"/>
  <c r="B112" i="9" s="1"/>
  <c r="F243" i="9"/>
  <c r="B243" i="9" s="1"/>
  <c r="G449" i="1"/>
  <c r="G456" i="1"/>
  <c r="G458" i="1"/>
  <c r="E94" i="9"/>
  <c r="B94" i="9" s="1"/>
  <c r="E98" i="9"/>
  <c r="B98" i="9" s="1"/>
  <c r="E102" i="9"/>
  <c r="B102" i="9" s="1"/>
  <c r="E106" i="9"/>
  <c r="B106" i="9" s="1"/>
  <c r="F246" i="9"/>
  <c r="B246" i="9" s="1"/>
  <c r="B228" i="9"/>
  <c r="H416" i="1"/>
  <c r="H418" i="1"/>
  <c r="H420" i="1"/>
  <c r="H422" i="1"/>
  <c r="G435" i="1"/>
  <c r="G451" i="1"/>
  <c r="G455" i="1"/>
  <c r="G460" i="1"/>
  <c r="G462" i="1"/>
  <c r="G472" i="1"/>
  <c r="G474" i="1"/>
  <c r="G484" i="1"/>
  <c r="G486" i="1"/>
  <c r="G491" i="1"/>
  <c r="G493" i="1"/>
  <c r="G495" i="1"/>
  <c r="G497" i="1"/>
  <c r="G504" i="1"/>
  <c r="G506" i="1"/>
  <c r="E80" i="9"/>
  <c r="B80" i="9" s="1"/>
  <c r="E89" i="9"/>
  <c r="B89" i="9" s="1"/>
  <c r="E97" i="9"/>
  <c r="B97" i="9" s="1"/>
  <c r="E105" i="9"/>
  <c r="B105" i="9" s="1"/>
  <c r="E114" i="9"/>
  <c r="B114" i="9" s="1"/>
  <c r="F231" i="9"/>
  <c r="B231" i="9" s="1"/>
  <c r="F235" i="9"/>
  <c r="B235" i="9" s="1"/>
  <c r="G406" i="1"/>
  <c r="G405" i="1"/>
  <c r="G404" i="1"/>
  <c r="H396" i="1"/>
  <c r="H392" i="1"/>
  <c r="H394" i="1"/>
  <c r="H398" i="1"/>
  <c r="H400" i="1"/>
  <c r="H382" i="1"/>
  <c r="H385" i="1"/>
  <c r="H387" i="1"/>
  <c r="H389" i="1"/>
  <c r="H386" i="1"/>
  <c r="H364" i="1"/>
  <c r="F369" i="4"/>
  <c r="E363" i="4"/>
  <c r="D358" i="1" s="1"/>
  <c r="H320" i="1"/>
  <c r="H322" i="1"/>
  <c r="H324" i="1"/>
  <c r="H326" i="1"/>
  <c r="G328" i="1"/>
  <c r="G332" i="1"/>
  <c r="G338" i="1"/>
  <c r="H343" i="1"/>
  <c r="F356" i="4"/>
  <c r="D312" i="1"/>
  <c r="H312" i="1" s="1"/>
  <c r="H313" i="1"/>
  <c r="H315" i="1"/>
  <c r="H317" i="1"/>
  <c r="H319" i="1"/>
  <c r="H321" i="1"/>
  <c r="H323" i="1"/>
  <c r="H325" i="1"/>
  <c r="H327" i="1"/>
  <c r="G330" i="1"/>
  <c r="G336" i="1"/>
  <c r="F317" i="4"/>
  <c r="H307" i="1"/>
  <c r="H309" i="1"/>
  <c r="H311" i="1"/>
  <c r="E299" i="4"/>
  <c r="H289" i="1"/>
  <c r="E644" i="4"/>
  <c r="D638" i="1" s="1"/>
  <c r="F418" i="4"/>
  <c r="H291" i="1"/>
  <c r="F279" i="4"/>
  <c r="E74" i="9"/>
  <c r="B74" i="9" s="1"/>
  <c r="E263" i="4"/>
  <c r="D259" i="1" s="1"/>
  <c r="F226" i="9"/>
  <c r="B226" i="9" s="1"/>
  <c r="G242" i="1"/>
  <c r="H251" i="1"/>
  <c r="E66" i="9"/>
  <c r="B66" i="9" s="1"/>
  <c r="G241" i="1"/>
  <c r="H250" i="1"/>
  <c r="H254" i="1"/>
  <c r="E65" i="9"/>
  <c r="B65" i="9" s="1"/>
  <c r="E252" i="4"/>
  <c r="D248" i="1" s="1"/>
  <c r="G258" i="1"/>
  <c r="G257" i="1"/>
  <c r="F259" i="4"/>
  <c r="G239" i="1"/>
  <c r="G238" i="1"/>
  <c r="G237" i="1"/>
  <c r="G234" i="1"/>
  <c r="E62" i="9"/>
  <c r="B62" i="9" s="1"/>
  <c r="G233" i="1"/>
  <c r="G227" i="1"/>
  <c r="G228" i="1"/>
  <c r="G229" i="1"/>
  <c r="G230" i="1"/>
  <c r="G231" i="1"/>
  <c r="G226" i="1"/>
  <c r="G225" i="1"/>
  <c r="E57" i="9"/>
  <c r="H206" i="1"/>
  <c r="H208" i="1"/>
  <c r="H210" i="1"/>
  <c r="E51" i="9"/>
  <c r="B51" i="9" s="1"/>
  <c r="F223" i="9"/>
  <c r="B223" i="9" s="1"/>
  <c r="H198" i="1"/>
  <c r="H200" i="1"/>
  <c r="H202" i="1"/>
  <c r="H204" i="1"/>
  <c r="E50" i="9"/>
  <c r="B50" i="9" s="1"/>
  <c r="E49" i="9"/>
  <c r="B49" i="9" s="1"/>
  <c r="F222" i="9"/>
  <c r="B222" i="9" s="1"/>
  <c r="H185" i="1"/>
  <c r="H187" i="1"/>
  <c r="H189" i="1"/>
  <c r="H191" i="1"/>
  <c r="F177" i="4"/>
  <c r="E41" i="9"/>
  <c r="B41" i="9" s="1"/>
  <c r="E44" i="9"/>
  <c r="B44" i="9" s="1"/>
  <c r="E43" i="9"/>
  <c r="B43" i="9" s="1"/>
  <c r="G165" i="1"/>
  <c r="G166" i="1"/>
  <c r="G167" i="1"/>
  <c r="G168" i="1"/>
  <c r="G169" i="1"/>
  <c r="G170" i="1"/>
  <c r="G171" i="1"/>
  <c r="G172" i="1"/>
  <c r="F169" i="4"/>
  <c r="G161" i="1"/>
  <c r="G162" i="1"/>
  <c r="G163" i="1"/>
  <c r="G164" i="1"/>
  <c r="E40" i="9"/>
  <c r="B40" i="9" s="1"/>
  <c r="D155" i="1"/>
  <c r="H155" i="1" s="1"/>
  <c r="G158" i="1"/>
  <c r="E152" i="4"/>
  <c r="D148" i="1" s="1"/>
  <c r="G157" i="1"/>
  <c r="G155" i="1"/>
  <c r="G156" i="1"/>
  <c r="H150" i="1"/>
  <c r="H152" i="1"/>
  <c r="H154" i="1"/>
  <c r="F153" i="4"/>
  <c r="H148" i="1"/>
  <c r="H149" i="1"/>
  <c r="H151" i="1"/>
  <c r="H153" i="1"/>
  <c r="E39" i="9"/>
  <c r="B39" i="9" s="1"/>
  <c r="H136" i="1"/>
  <c r="H138" i="1"/>
  <c r="H140" i="1"/>
  <c r="H142" i="1"/>
  <c r="H144" i="1"/>
  <c r="H146" i="1"/>
  <c r="G124" i="1"/>
  <c r="G125" i="1"/>
  <c r="G126" i="1"/>
  <c r="G127" i="1"/>
  <c r="G128" i="1"/>
  <c r="G122" i="1"/>
  <c r="H117" i="1"/>
  <c r="H119" i="1"/>
  <c r="E106" i="4"/>
  <c r="D102" i="1" s="1"/>
  <c r="F107" i="4"/>
  <c r="E36" i="9"/>
  <c r="B36" i="9" s="1"/>
  <c r="H64" i="1"/>
  <c r="G64" i="1"/>
  <c r="H67" i="1"/>
  <c r="G67" i="1"/>
  <c r="H61" i="1"/>
  <c r="G60" i="1"/>
  <c r="H70" i="1"/>
  <c r="F74" i="4"/>
  <c r="E29" i="9"/>
  <c r="B29" i="9" s="1"/>
  <c r="G59" i="1"/>
  <c r="H63" i="1"/>
  <c r="H73" i="1"/>
  <c r="H75" i="1"/>
  <c r="H77" i="1"/>
  <c r="E28" i="9"/>
  <c r="B28" i="9" s="1"/>
  <c r="E34" i="9"/>
  <c r="H51" i="1"/>
  <c r="H52" i="1"/>
  <c r="H53" i="1"/>
  <c r="H54" i="1"/>
  <c r="G37" i="1"/>
  <c r="G38" i="1"/>
  <c r="G39" i="1"/>
  <c r="H44" i="1"/>
  <c r="H55" i="1"/>
  <c r="H57" i="1"/>
  <c r="E7" i="4"/>
  <c r="D3" i="1" s="1"/>
  <c r="F29" i="4"/>
  <c r="E24" i="9"/>
  <c r="B24" i="9" s="1"/>
  <c r="F23" i="4"/>
  <c r="G20" i="1"/>
  <c r="G24" i="1"/>
  <c r="E23" i="9"/>
  <c r="B23" i="9" s="1"/>
  <c r="G5" i="1"/>
  <c r="G6" i="1"/>
  <c r="G7" i="1"/>
  <c r="G8" i="1"/>
  <c r="G9" i="1"/>
  <c r="G10" i="1"/>
  <c r="G11" i="1"/>
  <c r="G12" i="1"/>
  <c r="H981" i="1"/>
  <c r="H976" i="1"/>
  <c r="H979" i="1"/>
  <c r="H980" i="1"/>
  <c r="H824" i="1"/>
  <c r="H835" i="1"/>
  <c r="H957" i="1"/>
  <c r="E63" i="9"/>
  <c r="B63" i="9" s="1"/>
  <c r="F265" i="9"/>
  <c r="B265" i="9" s="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852" i="1"/>
  <c r="H861" i="1"/>
  <c r="H863" i="1"/>
  <c r="H872" i="1"/>
  <c r="H881" i="1"/>
  <c r="H883" i="1"/>
  <c r="H904" i="1"/>
  <c r="H913" i="1"/>
  <c r="H915" i="1"/>
  <c r="H936" i="1"/>
  <c r="H947" i="1"/>
  <c r="H949" i="1"/>
  <c r="H969" i="1"/>
  <c r="E131" i="9"/>
  <c r="B131" i="9" s="1"/>
  <c r="H833" i="1"/>
  <c r="H868" i="1"/>
  <c r="H975" i="1"/>
  <c r="B240" i="9"/>
  <c r="F253" i="9"/>
  <c r="B253" i="9" s="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8" i="1"/>
  <c r="H837" i="1"/>
  <c r="H839" i="1"/>
  <c r="H844" i="1"/>
  <c r="H853" i="1"/>
  <c r="H855" i="1"/>
  <c r="H860" i="1"/>
  <c r="H869" i="1"/>
  <c r="H871" i="1"/>
  <c r="H876" i="1"/>
  <c r="H885" i="1"/>
  <c r="H887" i="1"/>
  <c r="H892" i="1"/>
  <c r="H901" i="1"/>
  <c r="H903" i="1"/>
  <c r="H908" i="1"/>
  <c r="H917" i="1"/>
  <c r="H919" i="1"/>
  <c r="H924" i="1"/>
  <c r="H933" i="1"/>
  <c r="H935" i="1"/>
  <c r="H940" i="1"/>
  <c r="H944" i="1"/>
  <c r="H959" i="1"/>
  <c r="H961" i="1"/>
  <c r="H968" i="1"/>
  <c r="H971" i="1"/>
  <c r="E52" i="9"/>
  <c r="B52" i="9" s="1"/>
  <c r="E71" i="9"/>
  <c r="B71" i="9" s="1"/>
  <c r="E79" i="9"/>
  <c r="B79" i="9" s="1"/>
  <c r="E84" i="9"/>
  <c r="B84" i="9" s="1"/>
  <c r="B264" i="9"/>
  <c r="H643" i="1"/>
  <c r="H645" i="1"/>
  <c r="H641" i="1"/>
  <c r="H601" i="1"/>
  <c r="G601" i="1"/>
  <c r="H605" i="1"/>
  <c r="G605" i="1"/>
  <c r="H611" i="1"/>
  <c r="G611" i="1"/>
  <c r="H529" i="1"/>
  <c r="H533" i="1"/>
  <c r="H537" i="1"/>
  <c r="H541" i="1"/>
  <c r="H545" i="1"/>
  <c r="H549" i="1"/>
  <c r="H553" i="1"/>
  <c r="H557" i="1"/>
  <c r="H602" i="1"/>
  <c r="G602" i="1"/>
  <c r="H604" i="1"/>
  <c r="G604" i="1"/>
  <c r="C606" i="1"/>
  <c r="H608" i="1"/>
  <c r="G608" i="1"/>
  <c r="H610" i="1"/>
  <c r="G610" i="1"/>
  <c r="H612" i="1"/>
  <c r="G612" i="1"/>
  <c r="H614" i="1"/>
  <c r="G614" i="1"/>
  <c r="H616" i="1"/>
  <c r="G616" i="1"/>
  <c r="H618" i="1"/>
  <c r="G618" i="1"/>
  <c r="H603" i="1"/>
  <c r="G603" i="1"/>
  <c r="H607" i="1"/>
  <c r="G607" i="1"/>
  <c r="H609" i="1"/>
  <c r="G609" i="1"/>
  <c r="H613" i="1"/>
  <c r="G613" i="1"/>
  <c r="H615" i="1"/>
  <c r="G615" i="1"/>
  <c r="H617" i="1"/>
  <c r="G617" i="1"/>
  <c r="H528" i="1"/>
  <c r="H532" i="1"/>
  <c r="H536" i="1"/>
  <c r="H540" i="1"/>
  <c r="H544" i="1"/>
  <c r="H548" i="1"/>
  <c r="H552" i="1"/>
  <c r="H556" i="1"/>
  <c r="H560" i="1"/>
  <c r="D580" i="4"/>
  <c r="F581" i="4"/>
  <c r="C575" i="1"/>
  <c r="H580" i="1"/>
  <c r="G625" i="1"/>
  <c r="E123" i="9"/>
  <c r="B123" i="9" s="1"/>
  <c r="C562" i="1"/>
  <c r="C565" i="1"/>
  <c r="H579" i="1"/>
  <c r="H583" i="1"/>
  <c r="G620" i="1"/>
  <c r="C623" i="1"/>
  <c r="H623" i="1" s="1"/>
  <c r="G624" i="1"/>
  <c r="G628" i="1"/>
  <c r="E135" i="9"/>
  <c r="B135" i="9" s="1"/>
  <c r="B252" i="9"/>
  <c r="F257" i="9"/>
  <c r="B257" i="9" s="1"/>
  <c r="B260" i="9"/>
  <c r="F269" i="9"/>
  <c r="B269" i="9" s="1"/>
  <c r="H584" i="1"/>
  <c r="G621" i="1"/>
  <c r="F261" i="9"/>
  <c r="B261" i="9" s="1"/>
  <c r="H578" i="1"/>
  <c r="C581" i="1"/>
  <c r="G581" i="1" s="1"/>
  <c r="H582" i="1"/>
  <c r="H586" i="1"/>
  <c r="G623" i="1"/>
  <c r="G627" i="1"/>
  <c r="E127" i="9"/>
  <c r="B127" i="9" s="1"/>
  <c r="E139" i="9"/>
  <c r="B139" i="9" s="1"/>
  <c r="G524" i="1"/>
  <c r="G479" i="1"/>
  <c r="H479" i="1"/>
  <c r="G467" i="1"/>
  <c r="H467" i="1"/>
  <c r="E95" i="9"/>
  <c r="B95" i="9" s="1"/>
  <c r="G418" i="1"/>
  <c r="G419" i="1"/>
  <c r="G420" i="1"/>
  <c r="G421" i="1"/>
  <c r="G422" i="1"/>
  <c r="H423" i="1"/>
  <c r="H431" i="1"/>
  <c r="H439" i="1"/>
  <c r="H447" i="1"/>
  <c r="H454" i="1"/>
  <c r="H462" i="1"/>
  <c r="H474" i="1"/>
  <c r="H486" i="1"/>
  <c r="H494" i="1"/>
  <c r="C496" i="1"/>
  <c r="G496" i="1" s="1"/>
  <c r="H502" i="1"/>
  <c r="C510" i="1"/>
  <c r="C516" i="1"/>
  <c r="H516" i="1" s="1"/>
  <c r="F473" i="4"/>
  <c r="F233" i="9"/>
  <c r="B233" i="9" s="1"/>
  <c r="B236" i="9"/>
  <c r="F241" i="9"/>
  <c r="B241" i="9" s="1"/>
  <c r="F249" i="9"/>
  <c r="B249" i="9" s="1"/>
  <c r="E87" i="9"/>
  <c r="B87" i="9" s="1"/>
  <c r="E100" i="9"/>
  <c r="B100" i="9" s="1"/>
  <c r="C424" i="1"/>
  <c r="G424" i="1" s="1"/>
  <c r="H430" i="1"/>
  <c r="H438" i="1"/>
  <c r="H446" i="1"/>
  <c r="H459" i="1"/>
  <c r="H471" i="1"/>
  <c r="H483" i="1"/>
  <c r="H491" i="1"/>
  <c r="H499" i="1"/>
  <c r="H507" i="1"/>
  <c r="E111" i="9"/>
  <c r="B111" i="9" s="1"/>
  <c r="F229" i="9"/>
  <c r="B229" i="9" s="1"/>
  <c r="B232" i="9"/>
  <c r="F245" i="9"/>
  <c r="B245" i="9" s="1"/>
  <c r="B248" i="9"/>
  <c r="G416" i="1"/>
  <c r="G417" i="1"/>
  <c r="E103" i="9"/>
  <c r="B103" i="9" s="1"/>
  <c r="H412" i="1"/>
  <c r="H411" i="1"/>
  <c r="C413" i="1"/>
  <c r="C391" i="1"/>
  <c r="H391" i="1" s="1"/>
  <c r="F391" i="4"/>
  <c r="C383" i="1"/>
  <c r="H383" i="1" s="1"/>
  <c r="D363" i="4"/>
  <c r="F364" i="4"/>
  <c r="C334" i="1"/>
  <c r="G326" i="1"/>
  <c r="G327" i="1"/>
  <c r="G321" i="1"/>
  <c r="G322" i="1"/>
  <c r="G323" i="1"/>
  <c r="G324" i="1"/>
  <c r="G325" i="1"/>
  <c r="G313" i="1"/>
  <c r="G314" i="1"/>
  <c r="G315" i="1"/>
  <c r="G316" i="1"/>
  <c r="G317" i="1"/>
  <c r="G318" i="1"/>
  <c r="G319" i="1"/>
  <c r="G320" i="1"/>
  <c r="G307" i="1"/>
  <c r="G308" i="1"/>
  <c r="G309" i="1"/>
  <c r="G310" i="1"/>
  <c r="G311" i="1"/>
  <c r="C299" i="1"/>
  <c r="F299" i="4"/>
  <c r="C294" i="1"/>
  <c r="C295" i="1"/>
  <c r="F300" i="4"/>
  <c r="F643" i="4"/>
  <c r="C637" i="1"/>
  <c r="G637" i="1" s="1"/>
  <c r="E273" i="9"/>
  <c r="B273" i="9" s="1"/>
  <c r="C264" i="1"/>
  <c r="D263" i="4"/>
  <c r="C255" i="1"/>
  <c r="E225" i="9"/>
  <c r="B225" i="9" s="1"/>
  <c r="C249" i="1"/>
  <c r="D252" i="4"/>
  <c r="C243" i="1"/>
  <c r="C224" i="1"/>
  <c r="C221" i="1"/>
  <c r="F216" i="4"/>
  <c r="G206" i="1"/>
  <c r="G207" i="1"/>
  <c r="G208" i="1"/>
  <c r="G209" i="1"/>
  <c r="G210" i="1"/>
  <c r="B224" i="9"/>
  <c r="G198" i="1"/>
  <c r="G199" i="1"/>
  <c r="G200" i="1"/>
  <c r="G201" i="1"/>
  <c r="G202" i="1"/>
  <c r="G203" i="1"/>
  <c r="G204" i="1"/>
  <c r="G205" i="1"/>
  <c r="E55" i="9"/>
  <c r="B55" i="9" s="1"/>
  <c r="D196" i="4"/>
  <c r="G193" i="1"/>
  <c r="G194" i="1"/>
  <c r="G197" i="1"/>
  <c r="G195" i="1"/>
  <c r="G196" i="1"/>
  <c r="G184" i="1"/>
  <c r="G185" i="1"/>
  <c r="G186" i="1"/>
  <c r="G187" i="1"/>
  <c r="G188" i="1"/>
  <c r="G189" i="1"/>
  <c r="G190" i="1"/>
  <c r="G191" i="1"/>
  <c r="F221" i="9"/>
  <c r="B221" i="9" s="1"/>
  <c r="C173" i="1"/>
  <c r="B220" i="9"/>
  <c r="H160" i="1"/>
  <c r="G160" i="1"/>
  <c r="G148" i="1"/>
  <c r="G149" i="1"/>
  <c r="G150" i="1"/>
  <c r="G151" i="1"/>
  <c r="G152" i="1"/>
  <c r="G153" i="1"/>
  <c r="G154" i="1"/>
  <c r="F217" i="9"/>
  <c r="B217" i="9" s="1"/>
  <c r="G136" i="1"/>
  <c r="G137" i="1"/>
  <c r="G138" i="1"/>
  <c r="G139" i="1"/>
  <c r="G140" i="1"/>
  <c r="G141" i="1"/>
  <c r="G142" i="1"/>
  <c r="G143" i="1"/>
  <c r="G144" i="1"/>
  <c r="G145" i="1"/>
  <c r="G146" i="1"/>
  <c r="C129" i="1"/>
  <c r="C130" i="1"/>
  <c r="F134" i="4"/>
  <c r="G116" i="1"/>
  <c r="G117" i="1"/>
  <c r="G118" i="1"/>
  <c r="G119" i="1"/>
  <c r="G108" i="1"/>
  <c r="G109" i="1"/>
  <c r="G110" i="1"/>
  <c r="G111" i="1"/>
  <c r="G112" i="1"/>
  <c r="G113" i="1"/>
  <c r="G114" i="1"/>
  <c r="G115" i="1"/>
  <c r="G103" i="1"/>
  <c r="G104" i="1"/>
  <c r="G105" i="1"/>
  <c r="G106" i="1"/>
  <c r="G107" i="1"/>
  <c r="H87" i="1"/>
  <c r="G87" i="1"/>
  <c r="C79" i="1"/>
  <c r="G73" i="1"/>
  <c r="G74" i="1"/>
  <c r="G75" i="1"/>
  <c r="G76" i="1"/>
  <c r="G77" i="1"/>
  <c r="C58" i="1"/>
  <c r="G55" i="1"/>
  <c r="G56" i="1"/>
  <c r="G57" i="1"/>
  <c r="H50" i="1"/>
  <c r="G50" i="1"/>
  <c r="F54" i="4"/>
  <c r="G49" i="1"/>
  <c r="G48" i="1"/>
  <c r="C47" i="1"/>
  <c r="D50" i="4"/>
  <c r="H41" i="1"/>
  <c r="G41" i="1"/>
  <c r="D44" i="4"/>
  <c r="F45" i="4"/>
  <c r="C36" i="1"/>
  <c r="C33" i="1"/>
  <c r="B213" i="9"/>
  <c r="G14" i="1"/>
  <c r="G15" i="1"/>
  <c r="G16" i="1"/>
  <c r="G17" i="1"/>
  <c r="G18" i="1"/>
  <c r="H4" i="1"/>
  <c r="G4" i="1"/>
  <c r="G19" i="1"/>
  <c r="H19" i="1"/>
  <c r="G25" i="1"/>
  <c r="H25" i="1"/>
  <c r="H834" i="1"/>
  <c r="G834" i="1"/>
  <c r="H866" i="1"/>
  <c r="G866" i="1"/>
  <c r="H882" i="1"/>
  <c r="G882" i="1"/>
  <c r="H974" i="1"/>
  <c r="G974" i="1"/>
  <c r="H425" i="1"/>
  <c r="H429" i="1"/>
  <c r="H433" i="1"/>
  <c r="H437" i="1"/>
  <c r="H441" i="1"/>
  <c r="H445" i="1"/>
  <c r="H449" i="1"/>
  <c r="H457" i="1"/>
  <c r="H461" i="1"/>
  <c r="H465" i="1"/>
  <c r="H469" i="1"/>
  <c r="H473" i="1"/>
  <c r="H477" i="1"/>
  <c r="H481" i="1"/>
  <c r="H485" i="1"/>
  <c r="H489" i="1"/>
  <c r="H493" i="1"/>
  <c r="H497" i="1"/>
  <c r="H501" i="1"/>
  <c r="H505" i="1"/>
  <c r="H510" i="1"/>
  <c r="G510" i="1"/>
  <c r="H512" i="1"/>
  <c r="G512" i="1"/>
  <c r="H514" i="1"/>
  <c r="G514" i="1"/>
  <c r="H518" i="1"/>
  <c r="G518" i="1"/>
  <c r="H520" i="1"/>
  <c r="G520" i="1"/>
  <c r="H632" i="1"/>
  <c r="G632" i="1"/>
  <c r="H822" i="1"/>
  <c r="G822" i="1"/>
  <c r="H838" i="1"/>
  <c r="G838" i="1"/>
  <c r="H854" i="1"/>
  <c r="G854" i="1"/>
  <c r="H870" i="1"/>
  <c r="G870" i="1"/>
  <c r="H886" i="1"/>
  <c r="G886" i="1"/>
  <c r="H902" i="1"/>
  <c r="G902" i="1"/>
  <c r="H918" i="1"/>
  <c r="G918" i="1"/>
  <c r="H934" i="1"/>
  <c r="G934" i="1"/>
  <c r="H958" i="1"/>
  <c r="G958" i="1"/>
  <c r="H967" i="1"/>
  <c r="G967" i="1"/>
  <c r="H850" i="1"/>
  <c r="G850" i="1"/>
  <c r="H898" i="1"/>
  <c r="G898" i="1"/>
  <c r="H914" i="1"/>
  <c r="G914" i="1"/>
  <c r="H930" i="1"/>
  <c r="G930" i="1"/>
  <c r="H948" i="1"/>
  <c r="G948" i="1"/>
  <c r="H1009" i="1"/>
  <c r="G1009" i="1"/>
  <c r="F224" i="5"/>
  <c r="D206" i="5"/>
  <c r="C1201" i="1"/>
  <c r="D13"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H424" i="1"/>
  <c r="H428" i="1"/>
  <c r="H432" i="1"/>
  <c r="H436" i="1"/>
  <c r="H440" i="1"/>
  <c r="H444" i="1"/>
  <c r="H448" i="1"/>
  <c r="H452" i="1"/>
  <c r="H456" i="1"/>
  <c r="H460" i="1"/>
  <c r="H464" i="1"/>
  <c r="H468" i="1"/>
  <c r="H472" i="1"/>
  <c r="H476" i="1"/>
  <c r="H480" i="1"/>
  <c r="H484" i="1"/>
  <c r="H488" i="1"/>
  <c r="H492" i="1"/>
  <c r="H500" i="1"/>
  <c r="H504" i="1"/>
  <c r="H508" i="1"/>
  <c r="H826" i="1"/>
  <c r="G826" i="1"/>
  <c r="H842" i="1"/>
  <c r="G842" i="1"/>
  <c r="H858" i="1"/>
  <c r="G858" i="1"/>
  <c r="H874" i="1"/>
  <c r="G874" i="1"/>
  <c r="H890" i="1"/>
  <c r="G890" i="1"/>
  <c r="H906" i="1"/>
  <c r="G906" i="1"/>
  <c r="H922" i="1"/>
  <c r="G922" i="1"/>
  <c r="H938" i="1"/>
  <c r="G938" i="1"/>
  <c r="H964" i="1"/>
  <c r="G964" i="1"/>
  <c r="H983" i="1"/>
  <c r="G983" i="1"/>
  <c r="H1000" i="1"/>
  <c r="G1000" i="1"/>
  <c r="H511" i="1"/>
  <c r="G511" i="1"/>
  <c r="H513" i="1"/>
  <c r="G513" i="1"/>
  <c r="H515" i="1"/>
  <c r="G515" i="1"/>
  <c r="H517" i="1"/>
  <c r="G517" i="1"/>
  <c r="H519" i="1"/>
  <c r="G519" i="1"/>
  <c r="H521" i="1"/>
  <c r="G521" i="1"/>
  <c r="H631" i="1"/>
  <c r="G631" i="1"/>
  <c r="H830" i="1"/>
  <c r="G830" i="1"/>
  <c r="H846" i="1"/>
  <c r="G846" i="1"/>
  <c r="H862" i="1"/>
  <c r="G862" i="1"/>
  <c r="H878" i="1"/>
  <c r="G878" i="1"/>
  <c r="H894" i="1"/>
  <c r="G894" i="1"/>
  <c r="H910" i="1"/>
  <c r="G910" i="1"/>
  <c r="H926" i="1"/>
  <c r="G926" i="1"/>
  <c r="H942" i="1"/>
  <c r="G942" i="1"/>
  <c r="H951" i="1"/>
  <c r="G951" i="1"/>
  <c r="H993" i="1"/>
  <c r="G993" i="1"/>
  <c r="H1016" i="1"/>
  <c r="G1016" i="1"/>
  <c r="H1032" i="1"/>
  <c r="G1032" i="1"/>
  <c r="H1055" i="1"/>
  <c r="G1055" i="1"/>
  <c r="H1078" i="1"/>
  <c r="G1078" i="1"/>
  <c r="H1094" i="1"/>
  <c r="G1094" i="1"/>
  <c r="H1105" i="1"/>
  <c r="G1105" i="1"/>
  <c r="H1120" i="1"/>
  <c r="G1120" i="1"/>
  <c r="G1444" i="1"/>
  <c r="I1444" i="1" s="1"/>
  <c r="H1444" i="1"/>
  <c r="J1444" i="1"/>
  <c r="H954" i="1"/>
  <c r="G954" i="1"/>
  <c r="H970" i="1"/>
  <c r="G970" i="1"/>
  <c r="H996" i="1"/>
  <c r="G996" i="1"/>
  <c r="H1012" i="1"/>
  <c r="G1012" i="1"/>
  <c r="H1028" i="1"/>
  <c r="G1028" i="1"/>
  <c r="H1044" i="1"/>
  <c r="G1044" i="1"/>
  <c r="H1051" i="1"/>
  <c r="G1051" i="1"/>
  <c r="H1074" i="1"/>
  <c r="G1074" i="1"/>
  <c r="H1090" i="1"/>
  <c r="G1090" i="1"/>
  <c r="H1101" i="1"/>
  <c r="G1101" i="1"/>
  <c r="H1117" i="1"/>
  <c r="G111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4" i="1"/>
  <c r="G947" i="1"/>
  <c r="H950" i="1"/>
  <c r="G950" i="1"/>
  <c r="G960" i="1"/>
  <c r="G963" i="1"/>
  <c r="H966" i="1"/>
  <c r="G966" i="1"/>
  <c r="G979" i="1"/>
  <c r="H982" i="1"/>
  <c r="G982" i="1"/>
  <c r="G989" i="1"/>
  <c r="H992" i="1"/>
  <c r="G992" i="1"/>
  <c r="G1005" i="1"/>
  <c r="H1008" i="1"/>
  <c r="G1008" i="1"/>
  <c r="H1024" i="1"/>
  <c r="G1024" i="1"/>
  <c r="H1040" i="1"/>
  <c r="G1040" i="1"/>
  <c r="H1047" i="1"/>
  <c r="H1063" i="1"/>
  <c r="G1063" i="1"/>
  <c r="H1070" i="1"/>
  <c r="G1070" i="1"/>
  <c r="H1086" i="1"/>
  <c r="G1086" i="1"/>
  <c r="H1113" i="1"/>
  <c r="G1113" i="1"/>
  <c r="H1156" i="1"/>
  <c r="G1156" i="1"/>
  <c r="H1161" i="1"/>
  <c r="G1161" i="1"/>
  <c r="H1164" i="1"/>
  <c r="G1164" i="1"/>
  <c r="H1205" i="1"/>
  <c r="G1205" i="1"/>
  <c r="H1208" i="1"/>
  <c r="G1208" i="1"/>
  <c r="H1213" i="1"/>
  <c r="G1213" i="1"/>
  <c r="H1225" i="1"/>
  <c r="G1225" i="1"/>
  <c r="H1228" i="1"/>
  <c r="G1228" i="1"/>
  <c r="H1233" i="1"/>
  <c r="G1233" i="1"/>
  <c r="J1464" i="1"/>
  <c r="H1464" i="1"/>
  <c r="G1464" i="1"/>
  <c r="J1472" i="1"/>
  <c r="H1472" i="1"/>
  <c r="G1472" i="1"/>
  <c r="I1472" i="1" s="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3" i="1"/>
  <c r="H946" i="1"/>
  <c r="G946" i="1"/>
  <c r="G956" i="1"/>
  <c r="G959" i="1"/>
  <c r="H962" i="1"/>
  <c r="G962" i="1"/>
  <c r="G975" i="1"/>
  <c r="H978" i="1"/>
  <c r="G978" i="1"/>
  <c r="H988" i="1"/>
  <c r="G988" i="1"/>
  <c r="G1001" i="1"/>
  <c r="H1004" i="1"/>
  <c r="G1004" i="1"/>
  <c r="H1020" i="1"/>
  <c r="G1020" i="1"/>
  <c r="H1036" i="1"/>
  <c r="G1036" i="1"/>
  <c r="H1059" i="1"/>
  <c r="G1059" i="1"/>
  <c r="H1066" i="1"/>
  <c r="G1066" i="1"/>
  <c r="H1082" i="1"/>
  <c r="G1082" i="1"/>
  <c r="H1109" i="1"/>
  <c r="G1109" i="1"/>
  <c r="H1184" i="1"/>
  <c r="G1184" i="1"/>
  <c r="H1189" i="1"/>
  <c r="G1189" i="1"/>
  <c r="H1192" i="1"/>
  <c r="G1192" i="1"/>
  <c r="H1197" i="1"/>
  <c r="G1197" i="1"/>
  <c r="H1200" i="1"/>
  <c r="G1200" i="1"/>
  <c r="H1453" i="1"/>
  <c r="G1453" i="1"/>
  <c r="J1455" i="1"/>
  <c r="H1455" i="1"/>
  <c r="G1455" i="1"/>
  <c r="H1129" i="1"/>
  <c r="G1129" i="1"/>
  <c r="H1132" i="1"/>
  <c r="G1132" i="1"/>
  <c r="H1137" i="1"/>
  <c r="G1137" i="1"/>
  <c r="H1140" i="1"/>
  <c r="G1140" i="1"/>
  <c r="H1145" i="1"/>
  <c r="G1145" i="1"/>
  <c r="H1148" i="1"/>
  <c r="G1148" i="1"/>
  <c r="H1168" i="1"/>
  <c r="H1173" i="1"/>
  <c r="G1173" i="1"/>
  <c r="H1176" i="1"/>
  <c r="G1176" i="1"/>
  <c r="H1181" i="1"/>
  <c r="G1181" i="1"/>
  <c r="H1217" i="1"/>
  <c r="G1217" i="1"/>
  <c r="H1220" i="1"/>
  <c r="G1220"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01" i="1"/>
  <c r="G1301" i="1"/>
  <c r="H1304" i="1"/>
  <c r="G1304" i="1"/>
  <c r="H1309" i="1"/>
  <c r="G1309" i="1"/>
  <c r="H1312" i="1"/>
  <c r="G1312" i="1"/>
  <c r="H1317" i="1"/>
  <c r="H1325" i="1"/>
  <c r="H1438" i="1"/>
  <c r="G1438" i="1"/>
  <c r="I1467" i="1"/>
  <c r="H1508" i="1"/>
  <c r="G1508" i="1"/>
  <c r="H1121" i="1"/>
  <c r="G1121" i="1"/>
  <c r="H1157" i="1"/>
  <c r="G1157" i="1"/>
  <c r="H1160" i="1"/>
  <c r="G1160" i="1"/>
  <c r="H1165" i="1"/>
  <c r="G1165" i="1"/>
  <c r="H1185" i="1"/>
  <c r="G1185" i="1"/>
  <c r="H1188" i="1"/>
  <c r="G1188" i="1"/>
  <c r="H1193" i="1"/>
  <c r="G1193" i="1"/>
  <c r="H1196" i="1"/>
  <c r="G1196" i="1"/>
  <c r="H1204" i="1"/>
  <c r="G1204" i="1"/>
  <c r="H1209" i="1"/>
  <c r="G1209" i="1"/>
  <c r="H1212" i="1"/>
  <c r="G1212" i="1"/>
  <c r="H1224" i="1"/>
  <c r="G1224" i="1"/>
  <c r="H1229" i="1"/>
  <c r="G1229" i="1"/>
  <c r="H1232" i="1"/>
  <c r="G1232" i="1"/>
  <c r="H1332" i="1"/>
  <c r="H1340" i="1"/>
  <c r="H1348" i="1"/>
  <c r="H1356" i="1"/>
  <c r="H1364" i="1"/>
  <c r="H1372" i="1"/>
  <c r="H1446" i="1"/>
  <c r="G1446" i="1"/>
  <c r="J1446" i="1"/>
  <c r="H1456" i="1"/>
  <c r="G1456" i="1"/>
  <c r="J1456" i="1"/>
  <c r="H1465" i="1"/>
  <c r="G1465" i="1"/>
  <c r="I1465" i="1" s="1"/>
  <c r="J1465" i="1"/>
  <c r="H1473" i="1"/>
  <c r="G1473" i="1"/>
  <c r="I1473" i="1" s="1"/>
  <c r="J1473" i="1"/>
  <c r="G1506" i="1"/>
  <c r="H1506" i="1"/>
  <c r="F240" i="4"/>
  <c r="D224" i="4"/>
  <c r="H1125" i="1"/>
  <c r="G1125" i="1"/>
  <c r="H1128" i="1"/>
  <c r="G1128" i="1"/>
  <c r="H1133" i="1"/>
  <c r="G1133" i="1"/>
  <c r="H1136" i="1"/>
  <c r="G1136" i="1"/>
  <c r="H1141" i="1"/>
  <c r="G1141" i="1"/>
  <c r="H1144" i="1"/>
  <c r="G1144" i="1"/>
  <c r="H1149" i="1"/>
  <c r="G1149" i="1"/>
  <c r="H1169" i="1"/>
  <c r="G1169" i="1"/>
  <c r="H1172" i="1"/>
  <c r="G1172" i="1"/>
  <c r="H1177" i="1"/>
  <c r="G1177" i="1"/>
  <c r="H1180" i="1"/>
  <c r="G1180" i="1"/>
  <c r="H1216" i="1"/>
  <c r="G1216" i="1"/>
  <c r="H1221" i="1"/>
  <c r="G1221"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05" i="1"/>
  <c r="G1305" i="1"/>
  <c r="H1308" i="1"/>
  <c r="G1308" i="1"/>
  <c r="H1313" i="1"/>
  <c r="G1313" i="1"/>
  <c r="H1316" i="1"/>
  <c r="G1316" i="1"/>
  <c r="H1321" i="1"/>
  <c r="H1380" i="1"/>
  <c r="G1380" i="1"/>
  <c r="J1439" i="1"/>
  <c r="H1439" i="1"/>
  <c r="I1439" i="1" s="1"/>
  <c r="I1451" i="1"/>
  <c r="I1452" i="1"/>
  <c r="I1462" i="1"/>
  <c r="H1470" i="1"/>
  <c r="G1470" i="1"/>
  <c r="H1503" i="1"/>
  <c r="G1503" i="1"/>
  <c r="G1558" i="1"/>
  <c r="H1558" i="1"/>
  <c r="J1479" i="1"/>
  <c r="G1479" i="1"/>
  <c r="H1520" i="1"/>
  <c r="G1520" i="1"/>
  <c r="H1528" i="1"/>
  <c r="G1528" i="1"/>
  <c r="H1536" i="1"/>
  <c r="G1536" i="1"/>
  <c r="G1544" i="1"/>
  <c r="H1544" i="1"/>
  <c r="G1576" i="1"/>
  <c r="H1576" i="1"/>
  <c r="D7" i="4"/>
  <c r="F8" i="4"/>
  <c r="F128" i="4"/>
  <c r="D124" i="4"/>
  <c r="H1299" i="1"/>
  <c r="G1440" i="1"/>
  <c r="H1440" i="1"/>
  <c r="H1450" i="1"/>
  <c r="G1450" i="1"/>
  <c r="H1460" i="1"/>
  <c r="G1460" i="1"/>
  <c r="I1460" i="1" s="1"/>
  <c r="H1478" i="1"/>
  <c r="G1478" i="1"/>
  <c r="I1478" i="1" s="1"/>
  <c r="G1495" i="1"/>
  <c r="H1498" i="1"/>
  <c r="G1500" i="1"/>
  <c r="G1526" i="1"/>
  <c r="H1526" i="1"/>
  <c r="G1534" i="1"/>
  <c r="H1534" i="1"/>
  <c r="G1542" i="1"/>
  <c r="H1542" i="1"/>
  <c r="H1570" i="1"/>
  <c r="H1572" i="1"/>
  <c r="G1574" i="1"/>
  <c r="H1574" i="1"/>
  <c r="G286" i="9"/>
  <c r="F88" i="5"/>
  <c r="D87" i="5"/>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3" i="1"/>
  <c r="H1337" i="1"/>
  <c r="H1341" i="1"/>
  <c r="H1345" i="1"/>
  <c r="H1349" i="1"/>
  <c r="H1353" i="1"/>
  <c r="H1357" i="1"/>
  <c r="H1361" i="1"/>
  <c r="H1365" i="1"/>
  <c r="H1369" i="1"/>
  <c r="H1373" i="1"/>
  <c r="G1379" i="1"/>
  <c r="G1437" i="1"/>
  <c r="J1443" i="1"/>
  <c r="H1443" i="1"/>
  <c r="I1443" i="1" s="1"/>
  <c r="J1449" i="1"/>
  <c r="H1449" i="1"/>
  <c r="G1449" i="1"/>
  <c r="I1449" i="1" s="1"/>
  <c r="H1454" i="1"/>
  <c r="G1454" i="1"/>
  <c r="J1459" i="1"/>
  <c r="H1459" i="1"/>
  <c r="G1459" i="1"/>
  <c r="I1459" i="1" s="1"/>
  <c r="J1468" i="1"/>
  <c r="H1468" i="1"/>
  <c r="G1468" i="1"/>
  <c r="I1468" i="1" s="1"/>
  <c r="H1479" i="1"/>
  <c r="G1487" i="1"/>
  <c r="H1490" i="1"/>
  <c r="G1492" i="1"/>
  <c r="H1523" i="1"/>
  <c r="G1523" i="1"/>
  <c r="H1531" i="1"/>
  <c r="G1531" i="1"/>
  <c r="H1539" i="1"/>
  <c r="G1539" i="1"/>
  <c r="G1560" i="1"/>
  <c r="H1560" i="1"/>
  <c r="E420" i="4"/>
  <c r="D311" i="4"/>
  <c r="F312" i="4"/>
  <c r="F535" i="4"/>
  <c r="D529" i="4"/>
  <c r="E142" i="9"/>
  <c r="B142" i="9" s="1"/>
  <c r="I24" i="3"/>
  <c r="G1442" i="1"/>
  <c r="I1442" i="1" s="1"/>
  <c r="J1442" i="1"/>
  <c r="H1476" i="1"/>
  <c r="I1476" i="1" s="1"/>
  <c r="J1476" i="1"/>
  <c r="H1477" i="1"/>
  <c r="I1477" i="1" s="1"/>
  <c r="F164" i="4"/>
  <c r="D163" i="4"/>
  <c r="E350" i="4"/>
  <c r="D7" i="5"/>
  <c r="H287" i="9"/>
  <c r="E287" i="9" s="1"/>
  <c r="B287" i="9" s="1"/>
  <c r="E146" i="5"/>
  <c r="D1124" i="1" s="1"/>
  <c r="I1441" i="1"/>
  <c r="H1448" i="1"/>
  <c r="I1448" i="1" s="1"/>
  <c r="J1448" i="1"/>
  <c r="H1452" i="1"/>
  <c r="J1452" i="1"/>
  <c r="H1458" i="1"/>
  <c r="I1458" i="1" s="1"/>
  <c r="J1458" i="1"/>
  <c r="H1463" i="1"/>
  <c r="I1463" i="1" s="1"/>
  <c r="J1463" i="1"/>
  <c r="H1467" i="1"/>
  <c r="J1467" i="1"/>
  <c r="H1471" i="1"/>
  <c r="I1471" i="1" s="1"/>
  <c r="J1471" i="1"/>
  <c r="H1475" i="1"/>
  <c r="G177" i="9"/>
  <c r="E177" i="9" s="1"/>
  <c r="B177" i="9" s="1"/>
  <c r="E50" i="4"/>
  <c r="D46" i="1" s="1"/>
  <c r="F98" i="4"/>
  <c r="D82" i="4"/>
  <c r="F112" i="4"/>
  <c r="D106" i="4"/>
  <c r="F140" i="4"/>
  <c r="D139" i="4"/>
  <c r="H20" i="9"/>
  <c r="E224" i="4"/>
  <c r="D220" i="1" s="1"/>
  <c r="F466" i="4"/>
  <c r="D459" i="4"/>
  <c r="G165" i="9"/>
  <c r="F238" i="5"/>
  <c r="D421" i="4"/>
  <c r="D484" i="4"/>
  <c r="H286" i="9"/>
  <c r="E87" i="5"/>
  <c r="D1065" i="1" s="1"/>
  <c r="D190" i="5"/>
  <c r="D258" i="5"/>
  <c r="D89" i="6"/>
  <c r="G187" i="9"/>
  <c r="E187" i="9" s="1"/>
  <c r="B187" i="9" s="1"/>
  <c r="G183" i="9"/>
  <c r="E183" i="9" s="1"/>
  <c r="B183" i="9" s="1"/>
  <c r="D644" i="4"/>
  <c r="F417" i="4"/>
  <c r="E515" i="4"/>
  <c r="D509" i="1" s="1"/>
  <c r="F119" i="5"/>
  <c r="D118" i="5"/>
  <c r="G289" i="9"/>
  <c r="F177" i="5"/>
  <c r="F246" i="5"/>
  <c r="D245" i="5"/>
  <c r="D237" i="5" s="1"/>
  <c r="F5" i="6"/>
  <c r="F43" i="6"/>
  <c r="D35" i="6"/>
  <c r="G161" i="9"/>
  <c r="E161" i="9" s="1"/>
  <c r="B161" i="9" s="1"/>
  <c r="G181" i="9"/>
  <c r="E181" i="9" s="1"/>
  <c r="B181" i="9" s="1"/>
  <c r="D344" i="4"/>
  <c r="D298" i="4" s="1"/>
  <c r="D351" i="4"/>
  <c r="D472" i="4"/>
  <c r="F485" i="4"/>
  <c r="D515" i="4"/>
  <c r="E567" i="4"/>
  <c r="D561" i="1" s="1"/>
  <c r="D593" i="4"/>
  <c r="E625" i="4"/>
  <c r="D619" i="1" s="1"/>
  <c r="H289" i="9"/>
  <c r="E176" i="5"/>
  <c r="D5" i="7"/>
  <c r="B22" i="9"/>
  <c r="B26" i="9"/>
  <c r="B30" i="9"/>
  <c r="B34" i="9"/>
  <c r="B38" i="9"/>
  <c r="B42" i="9"/>
  <c r="B46" i="9"/>
  <c r="B57" i="9"/>
  <c r="B149" i="9"/>
  <c r="D114" i="6"/>
  <c r="E5" i="7"/>
  <c r="B59" i="9"/>
  <c r="B75" i="9"/>
  <c r="B107" i="9"/>
  <c r="E116" i="9"/>
  <c r="B116" i="9" s="1"/>
  <c r="E124" i="9"/>
  <c r="B124" i="9" s="1"/>
  <c r="E132" i="9"/>
  <c r="B132" i="9" s="1"/>
  <c r="E140" i="9"/>
  <c r="B140" i="9" s="1"/>
  <c r="G162" i="9"/>
  <c r="E162" i="9" s="1"/>
  <c r="B162" i="9" s="1"/>
  <c r="D146" i="5"/>
  <c r="E144" i="9"/>
  <c r="B144" i="9" s="1"/>
  <c r="E148" i="9"/>
  <c r="B148" i="9" s="1"/>
  <c r="E152" i="9"/>
  <c r="B152" i="9" s="1"/>
  <c r="E156" i="9"/>
  <c r="B156" i="9" s="1"/>
  <c r="G160" i="9"/>
  <c r="E160" i="9" s="1"/>
  <c r="B160" i="9" s="1"/>
  <c r="G164" i="9"/>
  <c r="E164" i="9" s="1"/>
  <c r="B164"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8" i="9"/>
  <c r="E278" i="9" s="1"/>
  <c r="B278" i="9" s="1"/>
  <c r="G277" i="9"/>
  <c r="E277" i="9" s="1"/>
  <c r="B277" i="9" s="1"/>
  <c r="G190" i="9"/>
  <c r="E190" i="9" s="1"/>
  <c r="B190" i="9" s="1"/>
  <c r="G188" i="9"/>
  <c r="E188" i="9" s="1"/>
  <c r="B188" i="9" s="1"/>
  <c r="G186" i="9"/>
  <c r="E186" i="9" s="1"/>
  <c r="B186" i="9" s="1"/>
  <c r="G184" i="9"/>
  <c r="E184" i="9" s="1"/>
  <c r="B184" i="9" s="1"/>
  <c r="G182" i="9"/>
  <c r="E182" i="9" s="1"/>
  <c r="B182"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53" i="9"/>
  <c r="B53" i="9" s="1"/>
  <c r="E61" i="9"/>
  <c r="B61" i="9" s="1"/>
  <c r="E69" i="9"/>
  <c r="B69" i="9" s="1"/>
  <c r="E77" i="9"/>
  <c r="B77" i="9" s="1"/>
  <c r="E85" i="9"/>
  <c r="B85" i="9" s="1"/>
  <c r="E93" i="9"/>
  <c r="B93" i="9" s="1"/>
  <c r="E101" i="9"/>
  <c r="B101" i="9" s="1"/>
  <c r="E109" i="9"/>
  <c r="B109" i="9" s="1"/>
  <c r="B146" i="9"/>
  <c r="B154" i="9"/>
  <c r="G163" i="9"/>
  <c r="E163" i="9" s="1"/>
  <c r="B163" i="9" s="1"/>
  <c r="H164" i="9"/>
  <c r="G178" i="9"/>
  <c r="E178" i="9" s="1"/>
  <c r="B178" i="9" s="1"/>
  <c r="G185" i="9"/>
  <c r="E185" i="9" s="1"/>
  <c r="B185" i="9" s="1"/>
  <c r="E237" i="5" l="1"/>
  <c r="G1097" i="1"/>
  <c r="G1112" i="1"/>
  <c r="E286" i="9"/>
  <c r="B286" i="9" s="1"/>
  <c r="H1048" i="1"/>
  <c r="I20" i="3"/>
  <c r="H1175" i="1"/>
  <c r="G1175" i="1"/>
  <c r="H1127" i="1"/>
  <c r="G1127" i="1"/>
  <c r="H1112" i="1"/>
  <c r="H1034" i="1"/>
  <c r="H1013" i="1"/>
  <c r="F12" i="5"/>
  <c r="H1007" i="1"/>
  <c r="H990" i="1"/>
  <c r="H991" i="1"/>
  <c r="H31" i="3"/>
  <c r="C1469" i="1"/>
  <c r="D43" i="8"/>
  <c r="K1432" i="9" s="1"/>
  <c r="G1524" i="1"/>
  <c r="D42" i="8"/>
  <c r="G294" i="9" s="1"/>
  <c r="E294" i="9" s="1"/>
  <c r="B294" i="9" s="1"/>
  <c r="G1300" i="1"/>
  <c r="D1408" i="1"/>
  <c r="E141" i="6"/>
  <c r="D1435" i="1" s="1"/>
  <c r="F129" i="6"/>
  <c r="C1423" i="1"/>
  <c r="H1416" i="1"/>
  <c r="G1416" i="1"/>
  <c r="G1360" i="1"/>
  <c r="H1307" i="1"/>
  <c r="G1307" i="1"/>
  <c r="E528" i="4"/>
  <c r="D522" i="1" s="1"/>
  <c r="F363" i="4"/>
  <c r="G312" i="1"/>
  <c r="E298" i="4"/>
  <c r="D293" i="1" s="1"/>
  <c r="D294" i="1"/>
  <c r="F152" i="4"/>
  <c r="G20" i="9"/>
  <c r="E20" i="9" s="1"/>
  <c r="F50" i="4"/>
  <c r="H637" i="1"/>
  <c r="H562" i="1"/>
  <c r="G562" i="1"/>
  <c r="H606" i="1"/>
  <c r="G606" i="1"/>
  <c r="H575" i="1"/>
  <c r="G575" i="1"/>
  <c r="F580" i="4"/>
  <c r="C574" i="1"/>
  <c r="H565" i="1"/>
  <c r="G565" i="1"/>
  <c r="H581" i="1"/>
  <c r="H496" i="1"/>
  <c r="G516" i="1"/>
  <c r="G413" i="1"/>
  <c r="H413" i="1"/>
  <c r="C358" i="1"/>
  <c r="H358" i="1" s="1"/>
  <c r="G358" i="1"/>
  <c r="G334" i="1"/>
  <c r="H334" i="1"/>
  <c r="H299" i="1"/>
  <c r="G299" i="1"/>
  <c r="H295" i="1"/>
  <c r="G295" i="1"/>
  <c r="H294" i="1"/>
  <c r="G294" i="1"/>
  <c r="F263" i="4"/>
  <c r="C259" i="1"/>
  <c r="H264" i="1"/>
  <c r="G264" i="1"/>
  <c r="G255" i="1"/>
  <c r="H255" i="1"/>
  <c r="C248" i="1"/>
  <c r="F252" i="4"/>
  <c r="H249" i="1"/>
  <c r="G249" i="1"/>
  <c r="H243" i="1"/>
  <c r="G243" i="1"/>
  <c r="H224" i="1"/>
  <c r="G224" i="1"/>
  <c r="G221" i="1"/>
  <c r="H221" i="1"/>
  <c r="D151" i="4"/>
  <c r="F196" i="4"/>
  <c r="C192" i="1"/>
  <c r="H173" i="1"/>
  <c r="G173" i="1"/>
  <c r="H130" i="1"/>
  <c r="G130" i="1"/>
  <c r="H129" i="1"/>
  <c r="G129" i="1"/>
  <c r="H79" i="1"/>
  <c r="G79" i="1"/>
  <c r="G58" i="1"/>
  <c r="H58" i="1"/>
  <c r="C46" i="1"/>
  <c r="G46" i="1" s="1"/>
  <c r="G47" i="1"/>
  <c r="H47" i="1"/>
  <c r="F44" i="4"/>
  <c r="C40" i="1"/>
  <c r="H36" i="1"/>
  <c r="G36" i="1"/>
  <c r="H33" i="1"/>
  <c r="G33" i="1"/>
  <c r="F298" i="4"/>
  <c r="C293" i="1"/>
  <c r="I23" i="3"/>
  <c r="D1214" i="1"/>
  <c r="F258" i="5"/>
  <c r="C1235" i="1"/>
  <c r="E636" i="4"/>
  <c r="D630" i="1" s="1"/>
  <c r="E635" i="4"/>
  <c r="D629" i="1" s="1"/>
  <c r="D414" i="1"/>
  <c r="G619" i="1"/>
  <c r="H619" i="1"/>
  <c r="D141" i="6"/>
  <c r="F190" i="5"/>
  <c r="G291" i="9"/>
  <c r="E291" i="9" s="1"/>
  <c r="B291" i="9" s="1"/>
  <c r="C1167" i="1"/>
  <c r="D420" i="4"/>
  <c r="F421" i="4"/>
  <c r="C415" i="1"/>
  <c r="D176" i="5"/>
  <c r="E165" i="9"/>
  <c r="B165" i="9" s="1"/>
  <c r="F139" i="4"/>
  <c r="C135" i="1"/>
  <c r="F82" i="4"/>
  <c r="C78" i="1"/>
  <c r="E68" i="5"/>
  <c r="F7" i="4"/>
  <c r="D6" i="4"/>
  <c r="C3" i="1"/>
  <c r="H1201" i="1"/>
  <c r="G1201" i="1"/>
  <c r="F114" i="6"/>
  <c r="C1408" i="1"/>
  <c r="H27" i="3"/>
  <c r="F344" i="4"/>
  <c r="C339" i="1"/>
  <c r="F163" i="4"/>
  <c r="C159" i="1"/>
  <c r="I1479" i="1"/>
  <c r="G295" i="9"/>
  <c r="E295" i="9" s="1"/>
  <c r="B295" i="9" s="1"/>
  <c r="I34" i="3"/>
  <c r="C1517" i="1"/>
  <c r="G297" i="9"/>
  <c r="E297" i="9" s="1"/>
  <c r="C1436" i="1"/>
  <c r="H29" i="3"/>
  <c r="F593" i="4"/>
  <c r="C587" i="1"/>
  <c r="F472" i="4"/>
  <c r="C466" i="1"/>
  <c r="F35" i="6"/>
  <c r="C1329" i="1"/>
  <c r="H25" i="3"/>
  <c r="F245" i="5"/>
  <c r="C1222" i="1"/>
  <c r="E289" i="9"/>
  <c r="B289" i="9" s="1"/>
  <c r="F459" i="4"/>
  <c r="C453" i="1"/>
  <c r="F7" i="5"/>
  <c r="H20" i="3"/>
  <c r="C985" i="1"/>
  <c r="F311" i="4"/>
  <c r="C306" i="1"/>
  <c r="F87" i="5"/>
  <c r="D68" i="5"/>
  <c r="C1065" i="1"/>
  <c r="I1440" i="1"/>
  <c r="F124" i="4"/>
  <c r="C120" i="1"/>
  <c r="I1446" i="1"/>
  <c r="G292" i="9"/>
  <c r="E292" i="9" s="1"/>
  <c r="B292" i="9" s="1"/>
  <c r="C1183" i="1"/>
  <c r="F206" i="5"/>
  <c r="F515" i="4"/>
  <c r="C509" i="1"/>
  <c r="F484" i="4"/>
  <c r="C478" i="1"/>
  <c r="F224" i="4"/>
  <c r="C220" i="1"/>
  <c r="F146" i="5"/>
  <c r="C1124" i="1"/>
  <c r="I29" i="3"/>
  <c r="D1436" i="1"/>
  <c r="E175" i="5"/>
  <c r="D1152" i="1" s="1"/>
  <c r="I22" i="3"/>
  <c r="D1153" i="1"/>
  <c r="H561" i="1"/>
  <c r="G561" i="1"/>
  <c r="F351" i="4"/>
  <c r="D350" i="4"/>
  <c r="D407" i="4" s="1"/>
  <c r="C346" i="1"/>
  <c r="F118" i="5"/>
  <c r="C1096" i="1"/>
  <c r="F644" i="4"/>
  <c r="C638" i="1"/>
  <c r="F89" i="6"/>
  <c r="C1383" i="1"/>
  <c r="F237" i="5"/>
  <c r="C1214" i="1"/>
  <c r="H23" i="3"/>
  <c r="F106" i="4"/>
  <c r="C102" i="1"/>
  <c r="D345" i="1"/>
  <c r="F529" i="4"/>
  <c r="C523" i="1"/>
  <c r="D528" i="4"/>
  <c r="E151" i="4"/>
  <c r="I1450" i="1"/>
  <c r="I1456" i="1"/>
  <c r="I1455" i="1"/>
  <c r="I1464" i="1"/>
  <c r="G13" i="1"/>
  <c r="H13" i="1"/>
  <c r="E6" i="4"/>
  <c r="I28" i="3" l="1"/>
  <c r="H1469" i="1"/>
  <c r="G1469" i="1"/>
  <c r="C1518" i="1"/>
  <c r="I35" i="3"/>
  <c r="H1423" i="1"/>
  <c r="G1423" i="1"/>
  <c r="E408" i="4"/>
  <c r="D403" i="1" s="1"/>
  <c r="E407" i="4"/>
  <c r="D402" i="1" s="1"/>
  <c r="F151" i="4"/>
  <c r="G574" i="1"/>
  <c r="H574" i="1"/>
  <c r="H259" i="1"/>
  <c r="G259" i="1"/>
  <c r="H248" i="1"/>
  <c r="G248" i="1"/>
  <c r="H17" i="3"/>
  <c r="D289" i="4"/>
  <c r="D291" i="4" s="1"/>
  <c r="C147" i="1"/>
  <c r="H192" i="1"/>
  <c r="G192" i="1"/>
  <c r="H46" i="1"/>
  <c r="G40" i="1"/>
  <c r="H40" i="1"/>
  <c r="F407" i="4"/>
  <c r="C402" i="1"/>
  <c r="H1383" i="1"/>
  <c r="G1383" i="1"/>
  <c r="H1096" i="1"/>
  <c r="G1096" i="1"/>
  <c r="H1124" i="1"/>
  <c r="G1124" i="1"/>
  <c r="H509" i="1"/>
  <c r="G509" i="1"/>
  <c r="G120" i="1"/>
  <c r="H120" i="1"/>
  <c r="G453" i="1"/>
  <c r="H453" i="1"/>
  <c r="H1222" i="1"/>
  <c r="G1222" i="1"/>
  <c r="G339" i="1"/>
  <c r="H339" i="1"/>
  <c r="H1167" i="1"/>
  <c r="G1167" i="1"/>
  <c r="E412" i="4"/>
  <c r="I16" i="3"/>
  <c r="D2" i="1"/>
  <c r="D636" i="4"/>
  <c r="F528" i="4"/>
  <c r="C522" i="1"/>
  <c r="H1183" i="1"/>
  <c r="G1183" i="1"/>
  <c r="G466" i="1"/>
  <c r="H466" i="1"/>
  <c r="G135" i="1"/>
  <c r="H135" i="1"/>
  <c r="G415" i="1"/>
  <c r="H415" i="1"/>
  <c r="I17" i="3"/>
  <c r="E289" i="4"/>
  <c r="E290" i="4" s="1"/>
  <c r="D286" i="1" s="1"/>
  <c r="D147" i="1"/>
  <c r="H985" i="1"/>
  <c r="G985" i="1"/>
  <c r="F176" i="5"/>
  <c r="D175" i="5"/>
  <c r="H22" i="3"/>
  <c r="C1153" i="1"/>
  <c r="G293" i="1"/>
  <c r="H293" i="1"/>
  <c r="G102" i="1"/>
  <c r="H102" i="1"/>
  <c r="H638" i="1"/>
  <c r="G638" i="1"/>
  <c r="G220" i="1"/>
  <c r="H220" i="1"/>
  <c r="G478" i="1"/>
  <c r="H478" i="1"/>
  <c r="G306" i="1"/>
  <c r="H306" i="1"/>
  <c r="H1436" i="1"/>
  <c r="G1436" i="1"/>
  <c r="G159" i="1"/>
  <c r="H159" i="1"/>
  <c r="I21" i="3"/>
  <c r="D1046" i="1"/>
  <c r="E6" i="5"/>
  <c r="E19" i="9"/>
  <c r="B20" i="9"/>
  <c r="F68" i="5"/>
  <c r="H21" i="3"/>
  <c r="C1046" i="1"/>
  <c r="G1517" i="1"/>
  <c r="H1517" i="1"/>
  <c r="H11" i="3"/>
  <c r="D290" i="4"/>
  <c r="D412" i="4"/>
  <c r="H16" i="3"/>
  <c r="F6" i="4"/>
  <c r="C2" i="1"/>
  <c r="H1235" i="1"/>
  <c r="G1235" i="1"/>
  <c r="G523" i="1"/>
  <c r="H523" i="1"/>
  <c r="H1214" i="1"/>
  <c r="G1214" i="1"/>
  <c r="H346" i="1"/>
  <c r="G346" i="1"/>
  <c r="F350" i="4"/>
  <c r="D408" i="4"/>
  <c r="C345" i="1"/>
  <c r="H1065" i="1"/>
  <c r="G1065" i="1"/>
  <c r="D6" i="5"/>
  <c r="H1329" i="1"/>
  <c r="G1329" i="1"/>
  <c r="G587" i="1"/>
  <c r="H587" i="1"/>
  <c r="B297" i="9"/>
  <c r="E296" i="9"/>
  <c r="I10" i="3" s="1"/>
  <c r="G1408" i="1"/>
  <c r="H1408" i="1"/>
  <c r="G3" i="1"/>
  <c r="H3" i="1"/>
  <c r="G78" i="1"/>
  <c r="H78" i="1"/>
  <c r="F420" i="4"/>
  <c r="D635" i="4"/>
  <c r="C414" i="1"/>
  <c r="C1435" i="1"/>
  <c r="H9" i="3" s="1"/>
  <c r="F141" i="6"/>
  <c r="H28" i="3"/>
  <c r="E293" i="9"/>
  <c r="G299" i="9"/>
  <c r="E299" i="9" s="1"/>
  <c r="H1518" i="1" l="1"/>
  <c r="G1518" i="1"/>
  <c r="F289" i="4"/>
  <c r="G147" i="1"/>
  <c r="H147" i="1"/>
  <c r="C285" i="1"/>
  <c r="D413" i="4"/>
  <c r="C408" i="1" s="1"/>
  <c r="G414" i="1"/>
  <c r="H414" i="1"/>
  <c r="F408" i="4"/>
  <c r="C403" i="1"/>
  <c r="G2" i="1"/>
  <c r="H2" i="1"/>
  <c r="H1046" i="1"/>
  <c r="G1046" i="1"/>
  <c r="H1153" i="1"/>
  <c r="G1153" i="1"/>
  <c r="F635" i="4"/>
  <c r="C629" i="1"/>
  <c r="N3" i="9"/>
  <c r="I11" i="3"/>
  <c r="H276" i="9"/>
  <c r="D984" i="1"/>
  <c r="H522" i="1"/>
  <c r="G522" i="1"/>
  <c r="G282" i="9"/>
  <c r="E282" i="9" s="1"/>
  <c r="B282" i="9" s="1"/>
  <c r="G276" i="9"/>
  <c r="F6" i="5"/>
  <c r="C984" i="1"/>
  <c r="F290" i="4"/>
  <c r="C286" i="1"/>
  <c r="K3" i="9"/>
  <c r="F291" i="4"/>
  <c r="C287" i="1"/>
  <c r="F175" i="5"/>
  <c r="C1152" i="1"/>
  <c r="H402" i="1"/>
  <c r="G402" i="1"/>
  <c r="E298" i="9"/>
  <c r="I9" i="3" s="1"/>
  <c r="B299" i="9"/>
  <c r="H1435" i="1"/>
  <c r="G1435" i="1"/>
  <c r="H345" i="1"/>
  <c r="G345" i="1"/>
  <c r="D639" i="4"/>
  <c r="F412" i="4"/>
  <c r="D414" i="4"/>
  <c r="C407" i="1"/>
  <c r="E291" i="4"/>
  <c r="D287" i="1" s="1"/>
  <c r="E413" i="4"/>
  <c r="E414" i="4" s="1"/>
  <c r="D409" i="1" s="1"/>
  <c r="D285" i="1"/>
  <c r="G285" i="1" s="1"/>
  <c r="F636" i="4"/>
  <c r="C630" i="1"/>
  <c r="E639" i="4"/>
  <c r="D407" i="1"/>
  <c r="E276" i="9" l="1"/>
  <c r="E275" i="9" s="1"/>
  <c r="D415" i="4"/>
  <c r="C410" i="1" s="1"/>
  <c r="F413" i="4"/>
  <c r="D640" i="4"/>
  <c r="C634" i="1" s="1"/>
  <c r="D633" i="1"/>
  <c r="G287" i="1"/>
  <c r="H287" i="1"/>
  <c r="G286" i="1"/>
  <c r="H286" i="1"/>
  <c r="H629" i="1"/>
  <c r="G629" i="1"/>
  <c r="F414" i="4"/>
  <c r="C409" i="1"/>
  <c r="E640" i="4"/>
  <c r="E415" i="4"/>
  <c r="D410" i="1" s="1"/>
  <c r="D408" i="1"/>
  <c r="H408" i="1" s="1"/>
  <c r="H403" i="1"/>
  <c r="G403" i="1"/>
  <c r="H285" i="1"/>
  <c r="H630" i="1"/>
  <c r="G630" i="1"/>
  <c r="F639" i="4"/>
  <c r="C633" i="1"/>
  <c r="G407" i="1"/>
  <c r="H407" i="1"/>
  <c r="H1152" i="1"/>
  <c r="G1152" i="1"/>
  <c r="H8" i="3"/>
  <c r="H984" i="1"/>
  <c r="G984" i="1"/>
  <c r="B276" i="9" l="1"/>
  <c r="F415" i="4"/>
  <c r="D642" i="4"/>
  <c r="C636" i="1" s="1"/>
  <c r="F640" i="4"/>
  <c r="D641" i="4"/>
  <c r="M3" i="9"/>
  <c r="I8" i="3"/>
  <c r="E642" i="4"/>
  <c r="D634" i="1"/>
  <c r="H634" i="1" s="1"/>
  <c r="G410" i="1"/>
  <c r="H410" i="1"/>
  <c r="G408" i="1"/>
  <c r="H633" i="1"/>
  <c r="G633" i="1"/>
  <c r="H409" i="1"/>
  <c r="G409" i="1"/>
  <c r="E641" i="4"/>
  <c r="D645" i="4" l="1"/>
  <c r="F645" i="4" s="1"/>
  <c r="D646" i="4"/>
  <c r="F642" i="4"/>
  <c r="C635" i="1"/>
  <c r="F641" i="4"/>
  <c r="E645" i="4"/>
  <c r="D635" i="1"/>
  <c r="H18" i="3"/>
  <c r="E646" i="4"/>
  <c r="D636" i="1"/>
  <c r="H636" i="1" s="1"/>
  <c r="G634" i="1"/>
  <c r="G636" i="1" l="1"/>
  <c r="G635" i="1"/>
  <c r="F646" i="4"/>
  <c r="C639" i="1"/>
  <c r="H19" i="3"/>
  <c r="C640" i="1"/>
  <c r="H635" i="1"/>
  <c r="I19" i="3"/>
  <c r="D640" i="1"/>
  <c r="I18" i="3"/>
  <c r="D639" i="1"/>
  <c r="H7" i="3" l="1"/>
  <c r="I7" i="3" s="1"/>
  <c r="H640" i="1"/>
  <c r="G640" i="1"/>
  <c r="G639" i="1"/>
  <c r="H639" i="1"/>
  <c r="J3" i="9" l="1"/>
  <c r="M272" i="9" s="1"/>
  <c r="I13" i="9" l="1"/>
  <c r="K7" i="9"/>
  <c r="K8" i="9"/>
  <c r="J12" i="9"/>
  <c r="I7" i="9"/>
  <c r="K11" i="9"/>
  <c r="J10" i="9"/>
  <c r="K12" i="9"/>
  <c r="J9" i="9"/>
  <c r="L15" i="9"/>
  <c r="H16" i="9"/>
  <c r="G15" i="9"/>
  <c r="M15" i="9"/>
  <c r="I11" i="9"/>
  <c r="I6" i="9"/>
  <c r="J8" i="9"/>
  <c r="I5" i="9"/>
  <c r="K5" i="9"/>
  <c r="I12" i="9"/>
  <c r="J7" i="9"/>
  <c r="I8" i="9"/>
  <c r="J11" i="9"/>
  <c r="M16" i="9"/>
  <c r="K9" i="9"/>
  <c r="H18" i="9"/>
  <c r="L16" i="9"/>
  <c r="G18" i="9"/>
  <c r="H17" i="9"/>
  <c r="G16" i="9"/>
  <c r="G17" i="9"/>
  <c r="J17" i="9"/>
  <c r="J5" i="9"/>
  <c r="J13" i="9"/>
  <c r="I9" i="9"/>
  <c r="K13" i="9"/>
  <c r="K10" i="9"/>
  <c r="J6" i="9"/>
  <c r="K6" i="9"/>
  <c r="I17" i="9"/>
  <c r="L272" i="9"/>
  <c r="F272" i="9" s="1"/>
  <c r="B272" i="9" s="1"/>
  <c r="H15" i="9"/>
  <c r="E10" i="9" l="1"/>
  <c r="B10" i="9" s="1"/>
  <c r="E7" i="9"/>
  <c r="B7" i="9" s="1"/>
  <c r="F15" i="9"/>
  <c r="E12" i="9"/>
  <c r="B12" i="9" s="1"/>
  <c r="E11" i="9"/>
  <c r="B11" i="9" s="1"/>
  <c r="E15" i="9"/>
  <c r="E16" i="9"/>
  <c r="F16" i="9"/>
  <c r="E8" i="9"/>
  <c r="B8" i="9" s="1"/>
  <c r="E5" i="9"/>
  <c r="B5" i="9" s="1"/>
  <c r="E9" i="9"/>
  <c r="B9" i="9" s="1"/>
  <c r="E6" i="9"/>
  <c r="B6" i="9" s="1"/>
  <c r="E13" i="9"/>
  <c r="B13" i="9" s="1"/>
  <c r="E18" i="9"/>
  <c r="B18" i="9" s="1"/>
  <c r="E17" i="9"/>
  <c r="B17" i="9" s="1"/>
  <c r="F19" i="9"/>
  <c r="F14" i="9" l="1"/>
  <c r="F3" i="9" s="1"/>
  <c r="B15" i="9"/>
  <c r="B16" i="9"/>
  <c r="E4"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<sst xmlns="http://schemas.openxmlformats.org/spreadsheetml/2006/main" count="4313" uniqueCount="3394">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</sst>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47799967</v>
      </c>
      <c r="D2" s="6">
        <f>'PR-RAS'!E6</f>
        <v>54065793.220000014</v>
      </c>
      <c r="E2" s="6">
        <v>0</v>
      </c>
      <c r="F2" s="6">
        <v>0</v>
      </c>
      <c r="G2" s="7">
        <f t="shared" ref="G2:G264" si="0">(B2/1000)*(C2*1+D2*2)</f>
        <v>155931.55344000002</v>
      </c>
      <c r="H2" s="7">
        <f t="shared" ref="H2:H264" si="1">ABS(C2-ROUND(C2,0))+ABS(D2-ROUND(D2,0))</f>
        <v>0.2200000137090683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22635714</v>
      </c>
      <c r="D3" s="1">
        <f>'PR-RAS'!E7</f>
        <v>36001244.190000005</v>
      </c>
      <c r="E3" s="1">
        <v>0</v>
      </c>
      <c r="F3" s="1">
        <v>0</v>
      </c>
      <c r="G3" s="2">
        <f t="shared" si="0"/>
        <v>189276.40476000003</v>
      </c>
      <c r="H3" s="2">
        <f t="shared" si="1"/>
        <v>0.19000000506639481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14315442</v>
      </c>
      <c r="D4" s="1">
        <f>'PR-RAS'!E8</f>
        <v>20986634.740000002</v>
      </c>
      <c r="E4" s="1">
        <v>0</v>
      </c>
      <c r="F4" s="1">
        <v>0</v>
      </c>
      <c r="G4" s="2">
        <f t="shared" si="0"/>
        <v>168866.13444000002</v>
      </c>
      <c r="H4" s="2">
        <f t="shared" si="1"/>
        <v>0.25999999791383743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8669788</v>
      </c>
      <c r="D5" s="1">
        <f>'PR-RAS'!E9</f>
        <v>12099734.73</v>
      </c>
      <c r="E5" s="1">
        <v>0</v>
      </c>
      <c r="F5" s="1">
        <v>0</v>
      </c>
      <c r="G5" s="2">
        <f t="shared" si="0"/>
        <v>131477.02984</v>
      </c>
      <c r="H5" s="2">
        <f t="shared" si="1"/>
        <v>0.26999999955296516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1188734</v>
      </c>
      <c r="D6" s="1">
        <f>'PR-RAS'!E10</f>
        <v>1893534.47</v>
      </c>
      <c r="E6" s="1">
        <v>0</v>
      </c>
      <c r="F6" s="1">
        <v>0</v>
      </c>
      <c r="G6" s="2">
        <f t="shared" si="0"/>
        <v>24879.0147</v>
      </c>
      <c r="H6" s="2">
        <f t="shared" si="1"/>
        <v>0.46999999997206032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4204976</v>
      </c>
      <c r="D7" s="1">
        <f>'PR-RAS'!E11</f>
        <v>4710238.09</v>
      </c>
      <c r="E7" s="1">
        <v>0</v>
      </c>
      <c r="F7" s="1">
        <v>0</v>
      </c>
      <c r="G7" s="2">
        <f t="shared" si="0"/>
        <v>81752.713080000001</v>
      </c>
      <c r="H7" s="2">
        <f t="shared" si="1"/>
        <v>8.9999999850988388E-2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1527437</v>
      </c>
      <c r="D8" s="1">
        <f>'PR-RAS'!E12</f>
        <v>1547610.69</v>
      </c>
      <c r="E8" s="1">
        <v>0</v>
      </c>
      <c r="F8" s="1">
        <v>0</v>
      </c>
      <c r="G8" s="2">
        <f t="shared" si="0"/>
        <v>32358.608660000002</v>
      </c>
      <c r="H8" s="2">
        <f t="shared" si="1"/>
        <v>0.31000000005587935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470343</v>
      </c>
      <c r="D9" s="1">
        <f>'PR-RAS'!E13</f>
        <v>1056037.8500000001</v>
      </c>
      <c r="E9" s="1">
        <v>0</v>
      </c>
      <c r="F9" s="1">
        <v>0</v>
      </c>
      <c r="G9" s="2">
        <f t="shared" si="0"/>
        <v>20659.349600000001</v>
      </c>
      <c r="H9" s="2">
        <f t="shared" si="1"/>
        <v>0.14999999990686774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1251005.3799999999</v>
      </c>
      <c r="E10" s="1">
        <v>0</v>
      </c>
      <c r="F10" s="1">
        <v>0</v>
      </c>
      <c r="G10" s="2">
        <f t="shared" si="0"/>
        <v>22518.096839999995</v>
      </c>
      <c r="H10" s="2">
        <f t="shared" si="1"/>
        <v>0.37999999988824129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1745836</v>
      </c>
      <c r="D11" s="1">
        <f>'PR-RAS'!E15</f>
        <v>1571526.47</v>
      </c>
      <c r="E11" s="1">
        <v>0</v>
      </c>
      <c r="F11" s="1">
        <v>0</v>
      </c>
      <c r="G11" s="2">
        <f t="shared" si="0"/>
        <v>48888.889399999993</v>
      </c>
      <c r="H11" s="2">
        <f t="shared" si="1"/>
        <v>0.46999999997206032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7414154</v>
      </c>
      <c r="D19" s="1">
        <f>'PR-RAS'!E23</f>
        <v>13775304.140000001</v>
      </c>
      <c r="E19" s="1">
        <v>0</v>
      </c>
      <c r="F19" s="1">
        <v>0</v>
      </c>
      <c r="G19" s="2">
        <f t="shared" si="0"/>
        <v>629365.72103999997</v>
      </c>
      <c r="H19" s="2">
        <f t="shared" si="1"/>
        <v>0.14000000059604645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3586343</v>
      </c>
      <c r="D20" s="1">
        <f>'PR-RAS'!E24</f>
        <v>3987824.16</v>
      </c>
      <c r="E20" s="1">
        <v>0</v>
      </c>
      <c r="F20" s="1">
        <v>0</v>
      </c>
      <c r="G20" s="2">
        <f t="shared" si="0"/>
        <v>219677.83507999999</v>
      </c>
      <c r="H20" s="2">
        <f t="shared" si="1"/>
        <v>0.16000000014901161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3827811</v>
      </c>
      <c r="D23" s="1">
        <f>'PR-RAS'!E27</f>
        <v>9787479.9800000004</v>
      </c>
      <c r="E23" s="1">
        <v>0</v>
      </c>
      <c r="F23" s="1">
        <v>0</v>
      </c>
      <c r="G23" s="2">
        <f t="shared" si="0"/>
        <v>514860.96111999999</v>
      </c>
      <c r="H23" s="2">
        <f t="shared" si="1"/>
        <v>1.9999999552965164E-2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906118</v>
      </c>
      <c r="D25" s="1">
        <f>'PR-RAS'!E29</f>
        <v>1239305.31</v>
      </c>
      <c r="E25" s="1">
        <v>0</v>
      </c>
      <c r="F25" s="1">
        <v>0</v>
      </c>
      <c r="G25" s="2">
        <f t="shared" si="0"/>
        <v>81233.486880000011</v>
      </c>
      <c r="H25" s="2">
        <f t="shared" si="1"/>
        <v>0.31000000005587935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901062</v>
      </c>
      <c r="D27" s="1">
        <f>'PR-RAS'!E31</f>
        <v>1239305.31</v>
      </c>
      <c r="E27" s="1">
        <v>0</v>
      </c>
      <c r="F27" s="1">
        <v>0</v>
      </c>
      <c r="G27" s="2">
        <f t="shared" si="0"/>
        <v>87871.488119999995</v>
      </c>
      <c r="H27" s="2">
        <f t="shared" si="1"/>
        <v>0.31000000005587935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5056</v>
      </c>
      <c r="D29" s="1">
        <f>'PR-RAS'!E33</f>
        <v>0</v>
      </c>
      <c r="E29" s="1">
        <v>0</v>
      </c>
      <c r="F29" s="1">
        <v>0</v>
      </c>
      <c r="G29" s="2">
        <f t="shared" si="0"/>
        <v>141.56800000000001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12457823</v>
      </c>
      <c r="D46" s="1">
        <f>'PR-RAS'!E50</f>
        <v>1610794.56</v>
      </c>
      <c r="E46" s="1">
        <v>0</v>
      </c>
      <c r="F46" s="1">
        <v>0</v>
      </c>
      <c r="G46" s="2">
        <f t="shared" si="0"/>
        <v>705573.54540000006</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5943824</v>
      </c>
      <c r="D55" s="1">
        <f>'PR-RAS'!E59</f>
        <v>1610794.56</v>
      </c>
      <c r="E55" s="1">
        <v>0</v>
      </c>
      <c r="F55" s="1">
        <v>0</v>
      </c>
      <c r="G55" s="2">
        <f t="shared" si="0"/>
        <v>494932.30848000007</v>
      </c>
      <c r="H55" s="2">
        <f t="shared" si="1"/>
        <v>0.43999999994412065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717065</v>
      </c>
      <c r="D56" s="1">
        <f>'PR-RAS'!E60</f>
        <v>50623.06</v>
      </c>
      <c r="E56" s="1">
        <v>0</v>
      </c>
      <c r="F56" s="1">
        <v>0</v>
      </c>
      <c r="G56" s="2">
        <f t="shared" si="0"/>
        <v>45007.111599999997</v>
      </c>
      <c r="H56" s="2">
        <f t="shared" si="1"/>
        <v>5.9999999997671694E-2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5226759</v>
      </c>
      <c r="D57" s="1">
        <f>'PR-RAS'!E61</f>
        <v>1560171.5</v>
      </c>
      <c r="E57" s="1">
        <v>0</v>
      </c>
      <c r="F57" s="1">
        <v>0</v>
      </c>
      <c r="G57" s="2">
        <f t="shared" si="0"/>
        <v>467437.712</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6513999</v>
      </c>
      <c r="D70" s="1">
        <f>'PR-RAS'!E74</f>
        <v>0</v>
      </c>
      <c r="E70" s="1">
        <v>0</v>
      </c>
      <c r="F70" s="1">
        <v>0</v>
      </c>
      <c r="G70" s="2">
        <f t="shared" si="0"/>
        <v>449465.93100000004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6513999</v>
      </c>
      <c r="D72" s="1">
        <f>'PR-RAS'!E76</f>
        <v>0</v>
      </c>
      <c r="E72" s="1">
        <v>0</v>
      </c>
      <c r="F72" s="1">
        <v>0</v>
      </c>
      <c r="G72" s="2">
        <f t="shared" si="0"/>
        <v>462493.92899999995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1649461</v>
      </c>
      <c r="D78" s="1">
        <f>'PR-RAS'!E82</f>
        <v>2100409.3400000003</v>
      </c>
      <c r="E78" s="1">
        <v>0</v>
      </c>
      <c r="F78" s="1">
        <v>0</v>
      </c>
      <c r="G78" s="2">
        <f t="shared" si="0"/>
        <v>450471.53536000004</v>
      </c>
      <c r="H78" s="2">
        <f t="shared" si="1"/>
        <v>0.34000000031664968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17264</v>
      </c>
      <c r="D79" s="1">
        <f>'PR-RAS'!E83</f>
        <v>193297.95</v>
      </c>
      <c r="E79" s="1">
        <v>0</v>
      </c>
      <c r="F79" s="1">
        <v>0</v>
      </c>
      <c r="G79" s="2">
        <f t="shared" si="0"/>
        <v>31501.072200000002</v>
      </c>
      <c r="H79" s="2">
        <f t="shared" si="1"/>
        <v>4.9999999988358468E-2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8797</v>
      </c>
      <c r="D81" s="1">
        <f>'PR-RAS'!E85</f>
        <v>16280.63</v>
      </c>
      <c r="E81" s="1">
        <v>0</v>
      </c>
      <c r="F81" s="1">
        <v>0</v>
      </c>
      <c r="G81" s="2">
        <f t="shared" si="0"/>
        <v>3308.6607999999997</v>
      </c>
      <c r="H81" s="2">
        <f t="shared" si="1"/>
        <v>0.37000000000080036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8467</v>
      </c>
      <c r="D83" s="1">
        <f>'PR-RAS'!E87</f>
        <v>2417.3200000000002</v>
      </c>
      <c r="E83" s="1">
        <v>0</v>
      </c>
      <c r="F83" s="1">
        <v>0</v>
      </c>
      <c r="G83" s="2">
        <f t="shared" si="0"/>
        <v>1090.7344800000001</v>
      </c>
      <c r="H83" s="2">
        <f t="shared" si="1"/>
        <v>0.32000000000016371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174600</v>
      </c>
      <c r="E84" s="1">
        <v>0</v>
      </c>
      <c r="F84" s="1">
        <v>0</v>
      </c>
      <c r="G84" s="2">
        <f t="shared" si="0"/>
        <v>28983.600000000002</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1632197</v>
      </c>
      <c r="D87" s="1">
        <f>'PR-RAS'!E91</f>
        <v>1907111.3900000001</v>
      </c>
      <c r="E87" s="1">
        <v>0</v>
      </c>
      <c r="F87" s="1">
        <v>0</v>
      </c>
      <c r="G87" s="2">
        <f t="shared" si="0"/>
        <v>468392.10107999999</v>
      </c>
      <c r="H87" s="2">
        <f t="shared" si="1"/>
        <v>0.39000000013038516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596593</v>
      </c>
      <c r="D88" s="1">
        <f>'PR-RAS'!E92</f>
        <v>689844.52</v>
      </c>
      <c r="E88" s="1">
        <v>0</v>
      </c>
      <c r="F88" s="1">
        <v>0</v>
      </c>
      <c r="G88" s="2">
        <f t="shared" si="0"/>
        <v>171936.53748</v>
      </c>
      <c r="H88" s="2">
        <f t="shared" si="1"/>
        <v>0.47999999998137355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837717</v>
      </c>
      <c r="D89" s="1">
        <f>'PR-RAS'!E93</f>
        <v>939590.24</v>
      </c>
      <c r="E89" s="1">
        <v>0</v>
      </c>
      <c r="F89" s="1">
        <v>0</v>
      </c>
      <c r="G89" s="2">
        <f t="shared" si="0"/>
        <v>239086.97824</v>
      </c>
      <c r="H89" s="2">
        <f t="shared" si="1"/>
        <v>0.23999999999068677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173573</v>
      </c>
      <c r="D90" s="1">
        <f>'PR-RAS'!E94</f>
        <v>266752.08</v>
      </c>
      <c r="E90" s="1">
        <v>0</v>
      </c>
      <c r="F90" s="1">
        <v>0</v>
      </c>
      <c r="G90" s="2">
        <f t="shared" si="0"/>
        <v>62929.86724</v>
      </c>
      <c r="H90" s="2">
        <f t="shared" si="1"/>
        <v>8.0000000016298145E-2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24314</v>
      </c>
      <c r="D93" s="1">
        <f>'PR-RAS'!E97</f>
        <v>10924.55</v>
      </c>
      <c r="E93" s="1">
        <v>0</v>
      </c>
      <c r="F93" s="1">
        <v>0</v>
      </c>
      <c r="G93" s="2">
        <f t="shared" si="0"/>
        <v>4247.0051999999996</v>
      </c>
      <c r="H93" s="2">
        <f t="shared" si="1"/>
        <v>0.4500000000007276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10476907</v>
      </c>
      <c r="D102" s="1">
        <f>'PR-RAS'!E106</f>
        <v>13838581.279999999</v>
      </c>
      <c r="E102" s="1">
        <v>0</v>
      </c>
      <c r="F102" s="1">
        <v>0</v>
      </c>
      <c r="G102" s="2">
        <f t="shared" si="0"/>
        <v>3853561.0255600004</v>
      </c>
      <c r="H102" s="2">
        <f t="shared" si="1"/>
        <v>0.27999999932944775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1269598</v>
      </c>
      <c r="D103" s="1">
        <f>'PR-RAS'!E107</f>
        <v>1693221.1199999999</v>
      </c>
      <c r="E103" s="1">
        <v>0</v>
      </c>
      <c r="F103" s="1">
        <v>0</v>
      </c>
      <c r="G103" s="2">
        <f t="shared" si="0"/>
        <v>474916.10447999998</v>
      </c>
      <c r="H103" s="2">
        <f t="shared" si="1"/>
        <v>0.11999999987892807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11600</v>
      </c>
      <c r="D105" s="1">
        <f>'PR-RAS'!E109</f>
        <v>14900</v>
      </c>
      <c r="E105" s="1">
        <v>0</v>
      </c>
      <c r="F105" s="1">
        <v>0</v>
      </c>
      <c r="G105" s="2">
        <f t="shared" si="0"/>
        <v>4305.5999999999995</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42607</v>
      </c>
      <c r="D106" s="1">
        <f>'PR-RAS'!E110</f>
        <v>17794.46</v>
      </c>
      <c r="E106" s="1">
        <v>0</v>
      </c>
      <c r="F106" s="1">
        <v>0</v>
      </c>
      <c r="G106" s="2">
        <f t="shared" si="0"/>
        <v>8210.5715999999993</v>
      </c>
      <c r="H106" s="2">
        <f t="shared" si="1"/>
        <v>0.45999999999912689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1215391</v>
      </c>
      <c r="D107" s="1">
        <f>'PR-RAS'!E111</f>
        <v>1660526.66</v>
      </c>
      <c r="E107" s="1">
        <v>0</v>
      </c>
      <c r="F107" s="1">
        <v>0</v>
      </c>
      <c r="G107" s="2">
        <f t="shared" si="0"/>
        <v>480863.09792000003</v>
      </c>
      <c r="H107" s="2">
        <f t="shared" si="1"/>
        <v>0.34000000008381903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396033</v>
      </c>
      <c r="D108" s="1">
        <f>'PR-RAS'!E112</f>
        <v>766615.29999999993</v>
      </c>
      <c r="E108" s="1">
        <v>0</v>
      </c>
      <c r="F108" s="1">
        <v>0</v>
      </c>
      <c r="G108" s="2">
        <f t="shared" si="0"/>
        <v>206431.20519999997</v>
      </c>
      <c r="H108" s="2">
        <f t="shared" si="1"/>
        <v>0.29999999993015081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12010</v>
      </c>
      <c r="D110" s="1">
        <f>'PR-RAS'!E114</f>
        <v>16132.92</v>
      </c>
      <c r="E110" s="1">
        <v>0</v>
      </c>
      <c r="F110" s="1">
        <v>0</v>
      </c>
      <c r="G110" s="2">
        <f t="shared" si="0"/>
        <v>4826.0665599999993</v>
      </c>
      <c r="H110" s="2">
        <f t="shared" si="1"/>
        <v>7.999999999992724E-2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6951</v>
      </c>
      <c r="D111" s="1">
        <f>'PR-RAS'!E115</f>
        <v>1701.91</v>
      </c>
      <c r="E111" s="1">
        <v>0</v>
      </c>
      <c r="F111" s="1">
        <v>0</v>
      </c>
      <c r="G111" s="2">
        <f t="shared" si="0"/>
        <v>1139.0301999999999</v>
      </c>
      <c r="H111" s="2">
        <f t="shared" si="1"/>
        <v>8.9999999999918145E-2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377072</v>
      </c>
      <c r="D113" s="1">
        <f>'PR-RAS'!E117</f>
        <v>748780.47</v>
      </c>
      <c r="E113" s="1">
        <v>0</v>
      </c>
      <c r="F113" s="1">
        <v>0</v>
      </c>
      <c r="G113" s="2">
        <f t="shared" si="0"/>
        <v>209958.88928</v>
      </c>
      <c r="H113" s="2">
        <f t="shared" si="1"/>
        <v>0.46999999997206032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8811276</v>
      </c>
      <c r="D116" s="1">
        <f>'PR-RAS'!E120</f>
        <v>11378744.859999999</v>
      </c>
      <c r="E116" s="1">
        <v>0</v>
      </c>
      <c r="F116" s="1">
        <v>0</v>
      </c>
      <c r="G116" s="2">
        <f t="shared" si="0"/>
        <v>3630408.0578000001</v>
      </c>
      <c r="H116" s="2">
        <f t="shared" si="1"/>
        <v>0.14000000059604645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2818064</v>
      </c>
      <c r="D117" s="1">
        <f>'PR-RAS'!E121</f>
        <v>5071780.49</v>
      </c>
      <c r="E117" s="1">
        <v>0</v>
      </c>
      <c r="F117" s="1">
        <v>0</v>
      </c>
      <c r="G117" s="2">
        <f t="shared" si="0"/>
        <v>1503548.49768</v>
      </c>
      <c r="H117" s="2">
        <f t="shared" si="1"/>
        <v>0.49000000022351742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5993212</v>
      </c>
      <c r="D118" s="1">
        <f>'PR-RAS'!E122</f>
        <v>6306964.3700000001</v>
      </c>
      <c r="E118" s="1">
        <v>0</v>
      </c>
      <c r="F118" s="1">
        <v>0</v>
      </c>
      <c r="G118" s="2">
        <f t="shared" si="0"/>
        <v>2177035.4665800002</v>
      </c>
      <c r="H118" s="2">
        <f t="shared" si="1"/>
        <v>0.37000000011175871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492067</v>
      </c>
      <c r="D120" s="1">
        <f>'PR-RAS'!E124</f>
        <v>408429.09</v>
      </c>
      <c r="E120" s="1">
        <v>0</v>
      </c>
      <c r="F120" s="1">
        <v>0</v>
      </c>
      <c r="G120" s="2">
        <f t="shared" si="0"/>
        <v>155762.09642000002</v>
      </c>
      <c r="H120" s="2">
        <f t="shared" si="1"/>
        <v>9.0000000025611371E-2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442067</v>
      </c>
      <c r="D121" s="1">
        <f>'PR-RAS'!E125</f>
        <v>350929.09</v>
      </c>
      <c r="E121" s="1">
        <v>0</v>
      </c>
      <c r="F121" s="1">
        <v>0</v>
      </c>
      <c r="G121" s="2">
        <f t="shared" si="0"/>
        <v>137271.02160000001</v>
      </c>
      <c r="H121" s="2">
        <f t="shared" si="1"/>
        <v>9.0000000025611371E-2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442067</v>
      </c>
      <c r="D123" s="1">
        <f>'PR-RAS'!E127</f>
        <v>350929.09</v>
      </c>
      <c r="E123" s="1">
        <v>0</v>
      </c>
      <c r="F123" s="1">
        <v>0</v>
      </c>
      <c r="G123" s="2">
        <f t="shared" si="0"/>
        <v>139558.87196000002</v>
      </c>
      <c r="H123" s="2">
        <f t="shared" si="1"/>
        <v>9.0000000025611371E-2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50000</v>
      </c>
      <c r="D124" s="1">
        <f>'PR-RAS'!E128</f>
        <v>57500</v>
      </c>
      <c r="E124" s="1">
        <v>0</v>
      </c>
      <c r="F124" s="1">
        <v>0</v>
      </c>
      <c r="G124" s="2">
        <f t="shared" si="0"/>
        <v>20295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50000</v>
      </c>
      <c r="D125" s="1">
        <f>'PR-RAS'!E129</f>
        <v>57500</v>
      </c>
      <c r="E125" s="1">
        <v>0</v>
      </c>
      <c r="F125" s="1">
        <v>0</v>
      </c>
      <c r="G125" s="2">
        <f t="shared" si="0"/>
        <v>20460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87995</v>
      </c>
      <c r="D135" s="1">
        <f>'PR-RAS'!E139</f>
        <v>106334.76</v>
      </c>
      <c r="E135" s="1">
        <v>0</v>
      </c>
      <c r="F135" s="1">
        <v>0</v>
      </c>
      <c r="G135" s="2">
        <f t="shared" si="0"/>
        <v>40289.045680000003</v>
      </c>
      <c r="H135" s="2">
        <f t="shared" si="1"/>
        <v>0.24000000000523869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87995</v>
      </c>
      <c r="D136" s="1">
        <f>'PR-RAS'!E140</f>
        <v>106334.76</v>
      </c>
      <c r="E136" s="1">
        <v>0</v>
      </c>
      <c r="F136" s="1">
        <v>0</v>
      </c>
      <c r="G136" s="2">
        <f t="shared" si="0"/>
        <v>40589.710200000009</v>
      </c>
      <c r="H136" s="2">
        <f t="shared" si="1"/>
        <v>0.24000000000523869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87995</v>
      </c>
      <c r="D145" s="1">
        <f>'PR-RAS'!E149</f>
        <v>106334.76</v>
      </c>
      <c r="E145" s="1">
        <v>0</v>
      </c>
      <c r="F145" s="1">
        <v>0</v>
      </c>
      <c r="G145" s="2">
        <f t="shared" si="0"/>
        <v>43295.690880000002</v>
      </c>
      <c r="H145" s="2">
        <f t="shared" si="1"/>
        <v>0.24000000000523869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29308910</v>
      </c>
      <c r="D147" s="1">
        <f>'PR-RAS'!E151</f>
        <v>36897591.170000002</v>
      </c>
      <c r="E147" s="1">
        <v>0</v>
      </c>
      <c r="F147" s="1">
        <v>0</v>
      </c>
      <c r="G147" s="2">
        <f t="shared" si="0"/>
        <v>15053197.48164</v>
      </c>
      <c r="H147" s="2">
        <f t="shared" si="1"/>
        <v>0.17000000178813934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3952780</v>
      </c>
      <c r="D148" s="1">
        <f>'PR-RAS'!E152</f>
        <v>4046186.8499999996</v>
      </c>
      <c r="E148" s="1">
        <v>0</v>
      </c>
      <c r="F148" s="1">
        <v>0</v>
      </c>
      <c r="G148" s="2">
        <f t="shared" si="0"/>
        <v>1770637.5938999997</v>
      </c>
      <c r="H148" s="2">
        <f t="shared" si="1"/>
        <v>0.15000000037252903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2502024</v>
      </c>
      <c r="D149" s="1">
        <f>'PR-RAS'!E153</f>
        <v>2541012.4699999997</v>
      </c>
      <c r="E149" s="1">
        <v>0</v>
      </c>
      <c r="F149" s="1">
        <v>0</v>
      </c>
      <c r="G149" s="2">
        <f t="shared" si="0"/>
        <v>1122439.2431199998</v>
      </c>
      <c r="H149" s="2">
        <f t="shared" si="1"/>
        <v>0.46999999973922968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2502024</v>
      </c>
      <c r="D150" s="1">
        <f>'PR-RAS'!E154</f>
        <v>2541012.4699999997</v>
      </c>
      <c r="E150" s="1">
        <v>0</v>
      </c>
      <c r="F150" s="1">
        <v>0</v>
      </c>
      <c r="G150" s="2">
        <f t="shared" si="0"/>
        <v>1130023.2920599999</v>
      </c>
      <c r="H150" s="2">
        <f t="shared" si="1"/>
        <v>0.46999999973922968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304355</v>
      </c>
      <c r="D154" s="1">
        <f>'PR-RAS'!E158</f>
        <v>345836.72000000003</v>
      </c>
      <c r="E154" s="1">
        <v>0</v>
      </c>
      <c r="F154" s="1">
        <v>0</v>
      </c>
      <c r="G154" s="2">
        <f t="shared" si="0"/>
        <v>152392.35132000002</v>
      </c>
      <c r="H154" s="2">
        <f t="shared" si="1"/>
        <v>0.27999999996973202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1146401</v>
      </c>
      <c r="D155" s="1">
        <f>'PR-RAS'!E159</f>
        <v>1159337.6599999999</v>
      </c>
      <c r="E155" s="1">
        <v>0</v>
      </c>
      <c r="F155" s="1">
        <v>0</v>
      </c>
      <c r="G155" s="2">
        <f t="shared" si="0"/>
        <v>533621.75327999995</v>
      </c>
      <c r="H155" s="2">
        <f t="shared" si="1"/>
        <v>0.34000000008381903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629670</v>
      </c>
      <c r="D156" s="1">
        <f>'PR-RAS'!E160</f>
        <v>635253.65</v>
      </c>
      <c r="E156" s="1">
        <v>0</v>
      </c>
      <c r="F156" s="1">
        <v>0</v>
      </c>
      <c r="G156" s="2">
        <f t="shared" si="0"/>
        <v>294527.48149999999</v>
      </c>
      <c r="H156" s="2">
        <f t="shared" si="1"/>
        <v>0.34999999997671694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516731</v>
      </c>
      <c r="D157" s="1">
        <f>'PR-RAS'!E161</f>
        <v>524084.00999999995</v>
      </c>
      <c r="E157" s="1">
        <v>0</v>
      </c>
      <c r="F157" s="1">
        <v>0</v>
      </c>
      <c r="G157" s="2">
        <f t="shared" si="0"/>
        <v>244124.24712000001</v>
      </c>
      <c r="H157" s="2">
        <f t="shared" si="1"/>
        <v>9.9999999511055648E-3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10798316</v>
      </c>
      <c r="D159" s="1">
        <f>'PR-RAS'!E163</f>
        <v>12514504.02</v>
      </c>
      <c r="E159" s="1">
        <v>0</v>
      </c>
      <c r="F159" s="1">
        <v>0</v>
      </c>
      <c r="G159" s="2">
        <f t="shared" si="0"/>
        <v>5660717.1983199995</v>
      </c>
      <c r="H159" s="2">
        <f t="shared" si="1"/>
        <v>1.9999999552965164E-2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78536</v>
      </c>
      <c r="D160" s="1">
        <f>'PR-RAS'!E164</f>
        <v>145806.70999999996</v>
      </c>
      <c r="E160" s="1">
        <v>0</v>
      </c>
      <c r="F160" s="1">
        <v>0</v>
      </c>
      <c r="G160" s="2">
        <f t="shared" si="0"/>
        <v>58853.757779999993</v>
      </c>
      <c r="H160" s="2">
        <f t="shared" si="1"/>
        <v>0.2900000000372529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19447</v>
      </c>
      <c r="D161" s="1">
        <f>'PR-RAS'!E165</f>
        <v>50762.41</v>
      </c>
      <c r="E161" s="1">
        <v>0</v>
      </c>
      <c r="F161" s="1">
        <v>0</v>
      </c>
      <c r="G161" s="2">
        <f t="shared" si="0"/>
        <v>19355.4912</v>
      </c>
      <c r="H161" s="2">
        <f t="shared" si="1"/>
        <v>0.41000000000349246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50801</v>
      </c>
      <c r="D162" s="1">
        <f>'PR-RAS'!E166</f>
        <v>82721.999999999985</v>
      </c>
      <c r="E162" s="1">
        <v>0</v>
      </c>
      <c r="F162" s="1">
        <v>0</v>
      </c>
      <c r="G162" s="2">
        <f t="shared" si="0"/>
        <v>34815.445</v>
      </c>
      <c r="H162" s="2">
        <f t="shared" si="1"/>
        <v>1.4551915228366852E-11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8288</v>
      </c>
      <c r="D163" s="1">
        <f>'PR-RAS'!E167</f>
        <v>12322.300000000003</v>
      </c>
      <c r="E163" s="1">
        <v>0</v>
      </c>
      <c r="F163" s="1">
        <v>0</v>
      </c>
      <c r="G163" s="2">
        <f t="shared" si="0"/>
        <v>5335.0812000000014</v>
      </c>
      <c r="H163" s="2">
        <f t="shared" si="1"/>
        <v>0.30000000000291038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1981750</v>
      </c>
      <c r="D165" s="1">
        <f>'PR-RAS'!E169</f>
        <v>2758027.64</v>
      </c>
      <c r="E165" s="1">
        <v>0</v>
      </c>
      <c r="F165" s="1">
        <v>0</v>
      </c>
      <c r="G165" s="2">
        <f t="shared" si="0"/>
        <v>1229640.0659200002</v>
      </c>
      <c r="H165" s="2">
        <f t="shared" si="1"/>
        <v>0.35999999986961484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134461</v>
      </c>
      <c r="D166" s="1">
        <f>'PR-RAS'!E170</f>
        <v>109742.61999999998</v>
      </c>
      <c r="E166" s="1">
        <v>0</v>
      </c>
      <c r="F166" s="1">
        <v>0</v>
      </c>
      <c r="G166" s="2">
        <f t="shared" si="0"/>
        <v>58401.1296</v>
      </c>
      <c r="H166" s="2">
        <f t="shared" si="1"/>
        <v>0.38000000001920853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1321899</v>
      </c>
      <c r="D168" s="1">
        <f>'PR-RAS'!E172</f>
        <v>2147199.62</v>
      </c>
      <c r="E168" s="1">
        <v>0</v>
      </c>
      <c r="F168" s="1">
        <v>0</v>
      </c>
      <c r="G168" s="2">
        <f t="shared" si="0"/>
        <v>937921.80608000013</v>
      </c>
      <c r="H168" s="2">
        <f t="shared" si="1"/>
        <v>0.37999999988824129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516131</v>
      </c>
      <c r="D169" s="1">
        <f>'PR-RAS'!E173</f>
        <v>495695.64999999997</v>
      </c>
      <c r="E169" s="1">
        <v>0</v>
      </c>
      <c r="F169" s="1">
        <v>0</v>
      </c>
      <c r="G169" s="2">
        <f t="shared" si="0"/>
        <v>253263.74639999997</v>
      </c>
      <c r="H169" s="2">
        <f t="shared" si="1"/>
        <v>0.3500000000349246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7126</v>
      </c>
      <c r="D170" s="1">
        <f>'PR-RAS'!E174</f>
        <v>5389.75</v>
      </c>
      <c r="E170" s="1">
        <v>0</v>
      </c>
      <c r="F170" s="1">
        <v>0</v>
      </c>
      <c r="G170" s="2">
        <f t="shared" si="0"/>
        <v>3026.0295000000001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2133</v>
      </c>
      <c r="D172" s="1">
        <f>'PR-RAS'!E176</f>
        <v>0</v>
      </c>
      <c r="E172" s="1">
        <v>0</v>
      </c>
      <c r="F172" s="1">
        <v>0</v>
      </c>
      <c r="G172" s="2">
        <f t="shared" si="0"/>
        <v>364.74300000000005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7228600</v>
      </c>
      <c r="D173" s="1">
        <f>'PR-RAS'!E177</f>
        <v>7727941.9199999999</v>
      </c>
      <c r="E173" s="1">
        <v>0</v>
      </c>
      <c r="F173" s="1">
        <v>0</v>
      </c>
      <c r="G173" s="2">
        <f t="shared" si="0"/>
        <v>3901731.2204799997</v>
      </c>
      <c r="H173" s="2">
        <f t="shared" si="1"/>
        <v>8.0000000074505806E-2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368276</v>
      </c>
      <c r="D174" s="1">
        <f>'PR-RAS'!E178</f>
        <v>374964.58</v>
      </c>
      <c r="E174" s="1">
        <v>0</v>
      </c>
      <c r="F174" s="1">
        <v>0</v>
      </c>
      <c r="G174" s="2">
        <f t="shared" si="0"/>
        <v>193449.49268000002</v>
      </c>
      <c r="H174" s="2">
        <f t="shared" si="1"/>
        <v>0.41999999998370185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5158502</v>
      </c>
      <c r="D175" s="1">
        <f>'PR-RAS'!E179</f>
        <v>5248254.2699999996</v>
      </c>
      <c r="E175" s="1">
        <v>0</v>
      </c>
      <c r="F175" s="1">
        <v>0</v>
      </c>
      <c r="G175" s="2">
        <f t="shared" si="0"/>
        <v>2723971.8339599995</v>
      </c>
      <c r="H175" s="2">
        <f t="shared" si="1"/>
        <v>0.26999999955296516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317094</v>
      </c>
      <c r="D177" s="1">
        <f>'PR-RAS'!E181</f>
        <v>329575.63999999996</v>
      </c>
      <c r="E177" s="1">
        <v>0</v>
      </c>
      <c r="F177" s="1">
        <v>0</v>
      </c>
      <c r="G177" s="2">
        <f t="shared" si="0"/>
        <v>171819.16927999997</v>
      </c>
      <c r="H177" s="2">
        <f t="shared" si="1"/>
        <v>0.36000000004423782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122950</v>
      </c>
      <c r="D178" s="1">
        <f>'PR-RAS'!E182</f>
        <v>372002.77999999997</v>
      </c>
      <c r="E178" s="1">
        <v>0</v>
      </c>
      <c r="F178" s="1">
        <v>0</v>
      </c>
      <c r="G178" s="2">
        <f t="shared" si="0"/>
        <v>153451.13411999997</v>
      </c>
      <c r="H178" s="2">
        <f t="shared" si="1"/>
        <v>0.22000000003026798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54950</v>
      </c>
      <c r="D179" s="1">
        <f>'PR-RAS'!E183</f>
        <v>71060</v>
      </c>
      <c r="E179" s="1">
        <v>0</v>
      </c>
      <c r="F179" s="1">
        <v>0</v>
      </c>
      <c r="G179" s="2">
        <f t="shared" si="0"/>
        <v>35078.46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410719</v>
      </c>
      <c r="D180" s="1">
        <f>'PR-RAS'!E184</f>
        <v>344945.73</v>
      </c>
      <c r="E180" s="1">
        <v>0</v>
      </c>
      <c r="F180" s="1">
        <v>0</v>
      </c>
      <c r="G180" s="2">
        <f t="shared" si="0"/>
        <v>197009.27234</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284192</v>
      </c>
      <c r="D181" s="1">
        <f>'PR-RAS'!E185</f>
        <v>366598.31</v>
      </c>
      <c r="E181" s="1">
        <v>0</v>
      </c>
      <c r="F181" s="1">
        <v>0</v>
      </c>
      <c r="G181" s="2">
        <f t="shared" si="0"/>
        <v>183129.9516</v>
      </c>
      <c r="H181" s="2">
        <f t="shared" si="1"/>
        <v>0.30999999999767169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511917</v>
      </c>
      <c r="D182" s="1">
        <f>'PR-RAS'!E186</f>
        <v>620540.60999999987</v>
      </c>
      <c r="E182" s="1">
        <v>0</v>
      </c>
      <c r="F182" s="1">
        <v>0</v>
      </c>
      <c r="G182" s="2">
        <f t="shared" si="0"/>
        <v>317292.67781999992</v>
      </c>
      <c r="H182" s="2">
        <f t="shared" si="1"/>
        <v>0.39000000013038516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3653</v>
      </c>
      <c r="D183" s="1">
        <f>'PR-RAS'!E187</f>
        <v>6535.39</v>
      </c>
      <c r="E183" s="1">
        <v>0</v>
      </c>
      <c r="F183" s="1">
        <v>0</v>
      </c>
      <c r="G183" s="2">
        <f t="shared" si="0"/>
        <v>3043.7279599999997</v>
      </c>
      <c r="H183" s="2">
        <f t="shared" si="1"/>
        <v>0.39000000000032742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1505777</v>
      </c>
      <c r="D184" s="1">
        <f>'PR-RAS'!E188</f>
        <v>1876192.36</v>
      </c>
      <c r="E184" s="1">
        <v>0</v>
      </c>
      <c r="F184" s="1">
        <v>0</v>
      </c>
      <c r="G184" s="2">
        <f t="shared" si="0"/>
        <v>962243.59476000012</v>
      </c>
      <c r="H184" s="2">
        <f t="shared" si="1"/>
        <v>0.36000000010244548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219554</v>
      </c>
      <c r="D185" s="1">
        <f>'PR-RAS'!E189</f>
        <v>184094.56</v>
      </c>
      <c r="E185" s="1">
        <v>0</v>
      </c>
      <c r="F185" s="1">
        <v>0</v>
      </c>
      <c r="G185" s="2">
        <f t="shared" si="0"/>
        <v>108144.73407999999</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52941</v>
      </c>
      <c r="D186" s="1">
        <f>'PR-RAS'!E190</f>
        <v>52956.680000000008</v>
      </c>
      <c r="E186" s="1">
        <v>0</v>
      </c>
      <c r="F186" s="1">
        <v>0</v>
      </c>
      <c r="G186" s="2">
        <f t="shared" si="0"/>
        <v>29388.056600000004</v>
      </c>
      <c r="H186" s="2">
        <f t="shared" si="1"/>
        <v>0.319999999992433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208930</v>
      </c>
      <c r="D187" s="1">
        <f>'PR-RAS'!E191</f>
        <v>423149.10999999993</v>
      </c>
      <c r="E187" s="1">
        <v>0</v>
      </c>
      <c r="F187" s="1">
        <v>0</v>
      </c>
      <c r="G187" s="2">
        <f t="shared" si="0"/>
        <v>196272.44891999994</v>
      </c>
      <c r="H187" s="2">
        <f t="shared" si="1"/>
        <v>0.1099999999278225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37931</v>
      </c>
      <c r="D188" s="1">
        <f>'PR-RAS'!E192</f>
        <v>55806.5</v>
      </c>
      <c r="E188" s="1">
        <v>0</v>
      </c>
      <c r="F188" s="1">
        <v>0</v>
      </c>
      <c r="G188" s="2">
        <f t="shared" si="0"/>
        <v>27964.727999999999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147207</v>
      </c>
      <c r="D189" s="1">
        <f>'PR-RAS'!E193</f>
        <v>241448.04</v>
      </c>
      <c r="E189" s="1">
        <v>0</v>
      </c>
      <c r="F189" s="1">
        <v>0</v>
      </c>
      <c r="G189" s="2">
        <f t="shared" si="0"/>
        <v>118459.37904000001</v>
      </c>
      <c r="H189" s="2">
        <f t="shared" si="1"/>
        <v>4.0000000008149073E-2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839214</v>
      </c>
      <c r="D191" s="1">
        <f>'PR-RAS'!E195</f>
        <v>918737.4700000002</v>
      </c>
      <c r="E191" s="1">
        <v>0</v>
      </c>
      <c r="F191" s="1">
        <v>0</v>
      </c>
      <c r="G191" s="2">
        <f t="shared" si="0"/>
        <v>508570.89860000007</v>
      </c>
      <c r="H191" s="2">
        <f t="shared" si="1"/>
        <v>0.47000000020489097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499741</v>
      </c>
      <c r="D192" s="1">
        <f>'PR-RAS'!E196</f>
        <v>457613.22</v>
      </c>
      <c r="E192" s="1">
        <v>0</v>
      </c>
      <c r="F192" s="1">
        <v>0</v>
      </c>
      <c r="G192" s="2">
        <f t="shared" si="0"/>
        <v>270258.78103999997</v>
      </c>
      <c r="H192" s="2">
        <f t="shared" si="1"/>
        <v>0.21999999997206032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316678</v>
      </c>
      <c r="D198" s="1">
        <f>'PR-RAS'!E202</f>
        <v>251831.97</v>
      </c>
      <c r="E198" s="1">
        <v>0</v>
      </c>
      <c r="F198" s="1">
        <v>0</v>
      </c>
      <c r="G198" s="2">
        <f t="shared" si="0"/>
        <v>161607.36218</v>
      </c>
      <c r="H198" s="2">
        <f t="shared" si="1"/>
        <v>2.9999999998835847E-2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316678</v>
      </c>
      <c r="D201" s="1">
        <f>'PR-RAS'!E205</f>
        <v>251831.97</v>
      </c>
      <c r="E201" s="1">
        <v>0</v>
      </c>
      <c r="F201" s="1">
        <v>0</v>
      </c>
      <c r="G201" s="2">
        <f t="shared" si="0"/>
        <v>164068.38800000001</v>
      </c>
      <c r="H201" s="2">
        <f t="shared" si="1"/>
        <v>2.9999999998835847E-2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183063</v>
      </c>
      <c r="D206" s="1">
        <f>'PR-RAS'!E210</f>
        <v>205781.25</v>
      </c>
      <c r="E206" s="1">
        <v>0</v>
      </c>
      <c r="F206" s="1">
        <v>0</v>
      </c>
      <c r="G206" s="2">
        <f t="shared" si="0"/>
        <v>121898.22749999999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119780</v>
      </c>
      <c r="D207" s="1">
        <f>'PR-RAS'!E211</f>
        <v>130644.56</v>
      </c>
      <c r="E207" s="1">
        <v>0</v>
      </c>
      <c r="F207" s="1">
        <v>0</v>
      </c>
      <c r="G207" s="2">
        <f t="shared" si="0"/>
        <v>78500.238719999994</v>
      </c>
      <c r="H207" s="2">
        <f t="shared" si="1"/>
        <v>0.44000000000232831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1117.1300000000001</v>
      </c>
      <c r="E208" s="1">
        <v>0</v>
      </c>
      <c r="F208" s="1">
        <v>0</v>
      </c>
      <c r="G208" s="2">
        <f t="shared" si="0"/>
        <v>462.49182000000002</v>
      </c>
      <c r="H208" s="2">
        <f t="shared" si="1"/>
        <v>0.13000000000010914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9587</v>
      </c>
      <c r="D209" s="1">
        <f>'PR-RAS'!E213</f>
        <v>3620.36</v>
      </c>
      <c r="E209" s="1">
        <v>0</v>
      </c>
      <c r="F209" s="1">
        <v>0</v>
      </c>
      <c r="G209" s="2">
        <f t="shared" si="0"/>
        <v>3500.1657599999999</v>
      </c>
      <c r="H209" s="2">
        <f t="shared" si="1"/>
        <v>0.36000000000012733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53696</v>
      </c>
      <c r="D210" s="1">
        <f>'PR-RAS'!E214</f>
        <v>70399.199999999997</v>
      </c>
      <c r="E210" s="1">
        <v>0</v>
      </c>
      <c r="F210" s="1">
        <v>0</v>
      </c>
      <c r="G210" s="2">
        <f t="shared" si="0"/>
        <v>40649.329599999997</v>
      </c>
      <c r="H210" s="2">
        <f t="shared" si="1"/>
        <v>0.19999999999708962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320742</v>
      </c>
      <c r="D211" s="1">
        <f>'PR-RAS'!E215</f>
        <v>415890.01</v>
      </c>
      <c r="E211" s="1">
        <v>0</v>
      </c>
      <c r="F211" s="1">
        <v>0</v>
      </c>
      <c r="G211" s="2">
        <f t="shared" si="0"/>
        <v>242029.62419999999</v>
      </c>
      <c r="H211" s="2">
        <f t="shared" si="1"/>
        <v>1.0000000009313226E-2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320742</v>
      </c>
      <c r="D215" s="1">
        <f>'PR-RAS'!E219</f>
        <v>415890.01</v>
      </c>
      <c r="E215" s="1">
        <v>0</v>
      </c>
      <c r="F215" s="1">
        <v>0</v>
      </c>
      <c r="G215" s="2">
        <f t="shared" si="0"/>
        <v>246639.71228000001</v>
      </c>
      <c r="H215" s="2">
        <f t="shared" si="1"/>
        <v>1.0000000009313226E-2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19242</v>
      </c>
      <c r="D217" s="1">
        <f>'PR-RAS'!E221</f>
        <v>20374.2</v>
      </c>
      <c r="E217" s="1">
        <v>0</v>
      </c>
      <c r="F217" s="1">
        <v>0</v>
      </c>
      <c r="G217" s="2">
        <f t="shared" si="0"/>
        <v>12957.9264</v>
      </c>
      <c r="H217" s="2">
        <f t="shared" si="1"/>
        <v>0.2000000000007276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301500</v>
      </c>
      <c r="D218" s="1">
        <f>'PR-RAS'!E222</f>
        <v>395515.81</v>
      </c>
      <c r="E218" s="1">
        <v>0</v>
      </c>
      <c r="F218" s="1">
        <v>0</v>
      </c>
      <c r="G218" s="2">
        <f t="shared" si="0"/>
        <v>237079.36154000001</v>
      </c>
      <c r="H218" s="2">
        <f t="shared" si="1"/>
        <v>0.19000000000232831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8317214</v>
      </c>
      <c r="D220" s="1">
        <f>'PR-RAS'!E224</f>
        <v>13281224.309999999</v>
      </c>
      <c r="E220" s="1">
        <v>0</v>
      </c>
      <c r="F220" s="1">
        <v>0</v>
      </c>
      <c r="G220" s="2">
        <f t="shared" si="0"/>
        <v>7638646.1137799993</v>
      </c>
      <c r="H220" s="2">
        <f t="shared" si="1"/>
        <v>0.30999999865889549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1487319</v>
      </c>
      <c r="D227" s="1">
        <f>'PR-RAS'!E231</f>
        <v>3708625.02</v>
      </c>
      <c r="E227" s="1">
        <v>0</v>
      </c>
      <c r="F227" s="1">
        <v>0</v>
      </c>
      <c r="G227" s="2">
        <f t="shared" si="0"/>
        <v>2012432.60304</v>
      </c>
      <c r="H227" s="2">
        <f t="shared" si="1"/>
        <v>2.0000000018626451E-2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588686</v>
      </c>
      <c r="D228" s="1">
        <f>'PR-RAS'!E232</f>
        <v>860457.1</v>
      </c>
      <c r="E228" s="1">
        <v>0</v>
      </c>
      <c r="F228" s="1">
        <v>0</v>
      </c>
      <c r="G228" s="2">
        <f t="shared" si="0"/>
        <v>524279.24540000007</v>
      </c>
      <c r="H228" s="2">
        <f t="shared" si="1"/>
        <v>9.9999999976716936E-2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898633</v>
      </c>
      <c r="D229" s="1">
        <f>'PR-RAS'!E233</f>
        <v>2848167.92</v>
      </c>
      <c r="E229" s="1">
        <v>0</v>
      </c>
      <c r="F229" s="1">
        <v>0</v>
      </c>
      <c r="G229" s="2">
        <f t="shared" si="0"/>
        <v>1503652.89552</v>
      </c>
      <c r="H229" s="2">
        <f t="shared" si="1"/>
        <v>8.0000000074505806E-2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6829895</v>
      </c>
      <c r="D236" s="1">
        <f>'PR-RAS'!E240</f>
        <v>9572599.2899999991</v>
      </c>
      <c r="E236" s="1">
        <v>0</v>
      </c>
      <c r="F236" s="1">
        <v>0</v>
      </c>
      <c r="G236" s="2">
        <f t="shared" si="0"/>
        <v>6104146.9912999989</v>
      </c>
      <c r="H236" s="2">
        <f t="shared" si="1"/>
        <v>0.28999999910593033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6701639</v>
      </c>
      <c r="D237" s="1">
        <f>'PR-RAS'!E241</f>
        <v>9073210.959999999</v>
      </c>
      <c r="E237" s="1">
        <v>0</v>
      </c>
      <c r="F237" s="1">
        <v>0</v>
      </c>
      <c r="G237" s="2">
        <f t="shared" si="0"/>
        <v>5864142.3771199994</v>
      </c>
      <c r="H237" s="2">
        <f t="shared" si="1"/>
        <v>4.0000000968575478E-2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128256</v>
      </c>
      <c r="D238" s="1">
        <f>'PR-RAS'!E242</f>
        <v>499388.33</v>
      </c>
      <c r="E238" s="1">
        <v>0</v>
      </c>
      <c r="F238" s="1">
        <v>0</v>
      </c>
      <c r="G238" s="2">
        <f t="shared" si="0"/>
        <v>267106.74042000005</v>
      </c>
      <c r="H238" s="2">
        <f t="shared" si="1"/>
        <v>0.33000000001629815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1655543</v>
      </c>
      <c r="D248" s="1">
        <f>'PR-RAS'!E252</f>
        <v>1467031.04</v>
      </c>
      <c r="E248" s="1">
        <v>0</v>
      </c>
      <c r="F248" s="1">
        <v>0</v>
      </c>
      <c r="G248" s="2">
        <f t="shared" si="0"/>
        <v>1133632.4547600001</v>
      </c>
      <c r="H248" s="2">
        <f t="shared" si="1"/>
        <v>4.0000000037252903E-2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1655543</v>
      </c>
      <c r="D255" s="1">
        <f>'PR-RAS'!E259</f>
        <v>1467031.04</v>
      </c>
      <c r="E255" s="1">
        <v>0</v>
      </c>
      <c r="F255" s="1">
        <v>0</v>
      </c>
      <c r="G255" s="2">
        <f t="shared" si="0"/>
        <v>1165759.6903200001</v>
      </c>
      <c r="H255" s="2">
        <f t="shared" si="1"/>
        <v>4.0000000037252903E-2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1191659</v>
      </c>
      <c r="D256" s="1">
        <f>'PR-RAS'!E260</f>
        <v>951561.48</v>
      </c>
      <c r="E256" s="1">
        <v>0</v>
      </c>
      <c r="F256" s="1">
        <v>0</v>
      </c>
      <c r="G256" s="2">
        <f t="shared" si="0"/>
        <v>789169.39980000001</v>
      </c>
      <c r="H256" s="2">
        <f t="shared" si="1"/>
        <v>0.47999999998137355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463884</v>
      </c>
      <c r="D257" s="1">
        <f>'PR-RAS'!E261</f>
        <v>515469.56</v>
      </c>
      <c r="E257" s="1">
        <v>0</v>
      </c>
      <c r="F257" s="1">
        <v>0</v>
      </c>
      <c r="G257" s="2">
        <f t="shared" si="0"/>
        <v>382674.71872000006</v>
      </c>
      <c r="H257" s="2">
        <f t="shared" si="1"/>
        <v>0.44000000000232831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3764574</v>
      </c>
      <c r="D259" s="1">
        <f>'PR-RAS'!E263</f>
        <v>4715141.7200000007</v>
      </c>
      <c r="E259" s="1">
        <v>0</v>
      </c>
      <c r="F259" s="1">
        <v>0</v>
      </c>
      <c r="G259" s="2">
        <f t="shared" si="0"/>
        <v>3404273.2195200003</v>
      </c>
      <c r="H259" s="2">
        <f t="shared" si="1"/>
        <v>0.27999999932944775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3296043</v>
      </c>
      <c r="D260" s="1">
        <f>'PR-RAS'!E264</f>
        <v>3679955.72</v>
      </c>
      <c r="E260" s="1">
        <v>0</v>
      </c>
      <c r="F260" s="1">
        <v>0</v>
      </c>
      <c r="G260" s="2">
        <f t="shared" si="0"/>
        <v>2759892.1999600003</v>
      </c>
      <c r="H260" s="2">
        <f t="shared" si="1"/>
        <v>0.27999999979510903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3296043</v>
      </c>
      <c r="D261" s="1">
        <f>'PR-RAS'!E265</f>
        <v>3679955.72</v>
      </c>
      <c r="E261" s="1">
        <v>0</v>
      </c>
      <c r="F261" s="1">
        <v>0</v>
      </c>
      <c r="G261" s="2">
        <f t="shared" si="0"/>
        <v>2770548.1544000003</v>
      </c>
      <c r="H261" s="2">
        <f t="shared" si="1"/>
        <v>0.27999999979510903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317436</v>
      </c>
      <c r="E264" s="1">
        <v>0</v>
      </c>
      <c r="F264" s="1">
        <v>0</v>
      </c>
      <c r="G264" s="2">
        <f t="shared" si="0"/>
        <v>166971.33600000001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86752</v>
      </c>
      <c r="E265" s="1">
        <v>0</v>
      </c>
      <c r="F265" s="1">
        <v>0</v>
      </c>
      <c r="G265" s="2">
        <f t="shared" ref="G265:G521" si="8">(B265/1000)*(C265*1+D265*2)</f>
        <v>45805.056000000004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230684</v>
      </c>
      <c r="E266" s="1">
        <v>0</v>
      </c>
      <c r="F266" s="1">
        <v>0</v>
      </c>
      <c r="G266" s="2">
        <f t="shared" si="8"/>
        <v>122262.52</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468531</v>
      </c>
      <c r="D275" s="1">
        <f>'PR-RAS'!E279</f>
        <v>717750</v>
      </c>
      <c r="E275" s="1">
        <v>0</v>
      </c>
      <c r="F275" s="1">
        <v>0</v>
      </c>
      <c r="G275" s="2">
        <f t="shared" si="8"/>
        <v>521704.49400000006</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468531</v>
      </c>
      <c r="D276" s="1">
        <f>'PR-RAS'!E280</f>
        <v>717750</v>
      </c>
      <c r="E276" s="1">
        <v>0</v>
      </c>
      <c r="F276" s="1">
        <v>0</v>
      </c>
      <c r="G276" s="2">
        <f t="shared" si="8"/>
        <v>523608.52500000002</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29308910</v>
      </c>
      <c r="D285" s="1">
        <f>'PR-RAS'!E289</f>
        <v>36897591.170000002</v>
      </c>
      <c r="E285" s="1">
        <v>0</v>
      </c>
      <c r="F285" s="1">
        <v>0</v>
      </c>
      <c r="G285" s="2">
        <f t="shared" si="8"/>
        <v>29281562.22456</v>
      </c>
      <c r="H285" s="2">
        <f t="shared" si="9"/>
        <v>0.17000000178813934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18491057</v>
      </c>
      <c r="D286" s="1">
        <f>'PR-RAS'!E290</f>
        <v>17168202.050000012</v>
      </c>
      <c r="E286" s="1">
        <v>0</v>
      </c>
      <c r="F286" s="1">
        <v>0</v>
      </c>
      <c r="G286" s="2">
        <f t="shared" si="8"/>
        <v>15055826.413500005</v>
      </c>
      <c r="H286" s="2">
        <f t="shared" si="9"/>
        <v>5.0000011920928955E-2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6286476</v>
      </c>
      <c r="D288" s="1">
        <f>'PR-RAS'!E292</f>
        <v>6471868.0699999984</v>
      </c>
      <c r="E288" s="1">
        <v>0</v>
      </c>
      <c r="F288" s="1">
        <v>0</v>
      </c>
      <c r="G288" s="2">
        <f t="shared" si="8"/>
        <v>5519070.8841799991</v>
      </c>
      <c r="H288" s="2">
        <f t="shared" si="9"/>
        <v>6.9999998435378075E-2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3622338</v>
      </c>
      <c r="D290" s="1">
        <f>'PR-RAS'!E294</f>
        <v>5462920.4100000001</v>
      </c>
      <c r="E290" s="1">
        <v>0</v>
      </c>
      <c r="F290" s="1">
        <v>0</v>
      </c>
      <c r="G290" s="2">
        <f t="shared" si="8"/>
        <v>4204423.6789799994</v>
      </c>
      <c r="H290" s="2">
        <f t="shared" si="9"/>
        <v>0.41000000014901161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269</v>
      </c>
      <c r="D291" s="1">
        <f>'PR-RAS'!E295</f>
        <v>18519.259999999998</v>
      </c>
      <c r="E291" s="1">
        <v>0</v>
      </c>
      <c r="F291" s="1">
        <v>0</v>
      </c>
      <c r="G291" s="2">
        <f t="shared" si="8"/>
        <v>10819.180799999998</v>
      </c>
      <c r="H291" s="2">
        <f t="shared" si="9"/>
        <v>0.25999999999839929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1038181</v>
      </c>
      <c r="D293" s="1">
        <f>'PR-RAS'!E298</f>
        <v>3313245.73</v>
      </c>
      <c r="E293" s="1">
        <v>0</v>
      </c>
      <c r="F293" s="1">
        <v>0</v>
      </c>
      <c r="G293" s="2">
        <f t="shared" si="8"/>
        <v>2238084.3583199997</v>
      </c>
      <c r="H293" s="2">
        <f t="shared" si="9"/>
        <v>0.27000000001862645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727217</v>
      </c>
      <c r="D294" s="1">
        <f>'PR-RAS'!E299</f>
        <v>2141826.13</v>
      </c>
      <c r="E294" s="1">
        <v>0</v>
      </c>
      <c r="F294" s="1">
        <v>0</v>
      </c>
      <c r="G294" s="2">
        <f t="shared" si="8"/>
        <v>1468184.6931799999</v>
      </c>
      <c r="H294" s="2">
        <f t="shared" si="9"/>
        <v>0.12999999988824129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727217</v>
      </c>
      <c r="D295" s="1">
        <f>'PR-RAS'!E300</f>
        <v>2141826.13</v>
      </c>
      <c r="E295" s="1">
        <v>0</v>
      </c>
      <c r="F295" s="1">
        <v>0</v>
      </c>
      <c r="G295" s="2">
        <f t="shared" si="8"/>
        <v>1473195.5624399998</v>
      </c>
      <c r="H295" s="2">
        <f t="shared" si="9"/>
        <v>0.12999999988824129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727217</v>
      </c>
      <c r="D296" s="1">
        <f>'PR-RAS'!E301</f>
        <v>2141826.13</v>
      </c>
      <c r="E296" s="1">
        <v>0</v>
      </c>
      <c r="F296" s="1">
        <v>0</v>
      </c>
      <c r="G296" s="2">
        <f t="shared" si="8"/>
        <v>1478206.4316999998</v>
      </c>
      <c r="H296" s="2">
        <f t="shared" si="9"/>
        <v>0.12999999988824129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310964</v>
      </c>
      <c r="D306" s="1">
        <f>'PR-RAS'!E311</f>
        <v>1171419.6000000001</v>
      </c>
      <c r="E306" s="1">
        <v>0</v>
      </c>
      <c r="F306" s="1">
        <v>0</v>
      </c>
      <c r="G306" s="2">
        <f t="shared" si="8"/>
        <v>809409.97600000002</v>
      </c>
      <c r="H306" s="2">
        <f t="shared" si="9"/>
        <v>0.39999999990686774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290964</v>
      </c>
      <c r="D307" s="1">
        <f>'PR-RAS'!E312</f>
        <v>1171419.6000000001</v>
      </c>
      <c r="E307" s="1">
        <v>0</v>
      </c>
      <c r="F307" s="1">
        <v>0</v>
      </c>
      <c r="G307" s="2">
        <f t="shared" si="8"/>
        <v>805943.77919999999</v>
      </c>
      <c r="H307" s="2">
        <f t="shared" si="9"/>
        <v>0.39999999990686774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151064</v>
      </c>
      <c r="D308" s="1">
        <f>'PR-RAS'!E313</f>
        <v>90219.6</v>
      </c>
      <c r="E308" s="1">
        <v>0</v>
      </c>
      <c r="F308" s="1">
        <v>0</v>
      </c>
      <c r="G308" s="2">
        <f t="shared" si="8"/>
        <v>101771.48240000001</v>
      </c>
      <c r="H308" s="2">
        <f t="shared" si="9"/>
        <v>0.39999999999417923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139900</v>
      </c>
      <c r="D311" s="1">
        <f>'PR-RAS'!E316</f>
        <v>1081200</v>
      </c>
      <c r="E311" s="1">
        <v>0</v>
      </c>
      <c r="F311" s="1">
        <v>0</v>
      </c>
      <c r="G311" s="2">
        <f t="shared" si="8"/>
        <v>713713</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20000</v>
      </c>
      <c r="D312" s="1">
        <f>'PR-RAS'!E317</f>
        <v>0</v>
      </c>
      <c r="E312" s="1">
        <v>0</v>
      </c>
      <c r="F312" s="1">
        <v>0</v>
      </c>
      <c r="G312" s="2">
        <f t="shared" si="8"/>
        <v>6220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20000</v>
      </c>
      <c r="D319" s="1">
        <f>'PR-RAS'!E324</f>
        <v>0</v>
      </c>
      <c r="E319" s="1">
        <v>0</v>
      </c>
      <c r="F319" s="1">
        <v>0</v>
      </c>
      <c r="G319" s="2">
        <f t="shared" si="8"/>
        <v>6360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12227273</v>
      </c>
      <c r="D345" s="1">
        <f>'PR-RAS'!E350</f>
        <v>8993019.2599999998</v>
      </c>
      <c r="E345" s="1">
        <v>0</v>
      </c>
      <c r="F345" s="1">
        <v>0</v>
      </c>
      <c r="G345" s="2">
        <f t="shared" si="8"/>
        <v>10393379.16288</v>
      </c>
      <c r="H345" s="2">
        <f t="shared" si="9"/>
        <v>0.25999999977648258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354893</v>
      </c>
      <c r="D346" s="1">
        <f>'PR-RAS'!E351</f>
        <v>971462.65</v>
      </c>
      <c r="E346" s="1">
        <v>0</v>
      </c>
      <c r="F346" s="1">
        <v>0</v>
      </c>
      <c r="G346" s="2">
        <f t="shared" si="8"/>
        <v>792747.31349999993</v>
      </c>
      <c r="H346" s="2">
        <f t="shared" si="9"/>
        <v>0.34999999997671694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62393</v>
      </c>
      <c r="D347" s="1">
        <f>'PR-RAS'!E352</f>
        <v>754462.65</v>
      </c>
      <c r="E347" s="1">
        <v>0</v>
      </c>
      <c r="F347" s="1">
        <v>0</v>
      </c>
      <c r="G347" s="2">
        <f t="shared" si="8"/>
        <v>543676.13179999997</v>
      </c>
      <c r="H347" s="2">
        <f t="shared" si="9"/>
        <v>0.34999999997671694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62393</v>
      </c>
      <c r="D348" s="1">
        <f>'PR-RAS'!E353</f>
        <v>754462.65</v>
      </c>
      <c r="E348" s="1">
        <v>0</v>
      </c>
      <c r="F348" s="1">
        <v>0</v>
      </c>
      <c r="G348" s="2">
        <f t="shared" si="8"/>
        <v>545247.45010000002</v>
      </c>
      <c r="H348" s="2">
        <f t="shared" si="9"/>
        <v>0.34999999997671694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292500</v>
      </c>
      <c r="D351" s="1">
        <f>'PR-RAS'!E356</f>
        <v>217000</v>
      </c>
      <c r="E351" s="1">
        <v>0</v>
      </c>
      <c r="F351" s="1">
        <v>0</v>
      </c>
      <c r="G351" s="2">
        <f t="shared" si="8"/>
        <v>254274.99999999997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292500</v>
      </c>
      <c r="D357" s="1">
        <f>'PR-RAS'!E362</f>
        <v>217000</v>
      </c>
      <c r="E357" s="1">
        <v>0</v>
      </c>
      <c r="F357" s="1">
        <v>0</v>
      </c>
      <c r="G357" s="2">
        <f t="shared" si="8"/>
        <v>258634</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9237238</v>
      </c>
      <c r="D358" s="1">
        <f>'PR-RAS'!E363</f>
        <v>6465921.9100000001</v>
      </c>
      <c r="E358" s="1">
        <v>0</v>
      </c>
      <c r="F358" s="1">
        <v>0</v>
      </c>
      <c r="G358" s="2">
        <f t="shared" si="8"/>
        <v>7914362.2097399998</v>
      </c>
      <c r="H358" s="2">
        <f t="shared" si="9"/>
        <v>8.9999999850988388E-2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8880968</v>
      </c>
      <c r="D359" s="1">
        <f>'PR-RAS'!E364</f>
        <v>5950960.71</v>
      </c>
      <c r="E359" s="1">
        <v>0</v>
      </c>
      <c r="F359" s="1">
        <v>0</v>
      </c>
      <c r="G359" s="2">
        <f t="shared" si="8"/>
        <v>7440274.4123600004</v>
      </c>
      <c r="H359" s="2">
        <f t="shared" si="9"/>
        <v>0.2900000000372529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833060</v>
      </c>
      <c r="D362" s="1">
        <f>'PR-RAS'!E367</f>
        <v>587950.03</v>
      </c>
      <c r="E362" s="1">
        <v>0</v>
      </c>
      <c r="F362" s="1">
        <v>0</v>
      </c>
      <c r="G362" s="2">
        <f t="shared" si="8"/>
        <v>725234.58166000003</v>
      </c>
      <c r="H362" s="2">
        <f t="shared" si="9"/>
        <v>3.0000000027939677E-2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8047908</v>
      </c>
      <c r="D363" s="1">
        <f>'PR-RAS'!E368</f>
        <v>5363010.68</v>
      </c>
      <c r="E363" s="1">
        <v>0</v>
      </c>
      <c r="F363" s="1">
        <v>0</v>
      </c>
      <c r="G363" s="2">
        <f t="shared" si="8"/>
        <v>6796162.4283199999</v>
      </c>
      <c r="H363" s="2">
        <f t="shared" si="9"/>
        <v>0.32000000029802322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35021</v>
      </c>
      <c r="D364" s="1">
        <f>'PR-RAS'!E369</f>
        <v>93898.7</v>
      </c>
      <c r="E364" s="1">
        <v>0</v>
      </c>
      <c r="F364" s="1">
        <v>0</v>
      </c>
      <c r="G364" s="2">
        <f t="shared" si="8"/>
        <v>80883.079199999993</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6577</v>
      </c>
      <c r="D365" s="1">
        <f>'PR-RAS'!E370</f>
        <v>49597.759999999995</v>
      </c>
      <c r="E365" s="1">
        <v>0</v>
      </c>
      <c r="F365" s="1">
        <v>0</v>
      </c>
      <c r="G365" s="2">
        <f t="shared" si="8"/>
        <v>38501.197279999993</v>
      </c>
      <c r="H365" s="2">
        <f t="shared" si="9"/>
        <v>0.24000000000523869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24638.749999999996</v>
      </c>
      <c r="E366" s="1">
        <v>0</v>
      </c>
      <c r="F366" s="1">
        <v>0</v>
      </c>
      <c r="G366" s="2">
        <f t="shared" si="8"/>
        <v>17986.287499999999</v>
      </c>
      <c r="H366" s="2">
        <f t="shared" si="9"/>
        <v>0.25000000000363798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28444</v>
      </c>
      <c r="D370" s="1">
        <f>'PR-RAS'!E375</f>
        <v>19662.189999999999</v>
      </c>
      <c r="E370" s="1">
        <v>0</v>
      </c>
      <c r="F370" s="1">
        <v>0</v>
      </c>
      <c r="G370" s="2">
        <f t="shared" si="8"/>
        <v>25006.532220000001</v>
      </c>
      <c r="H370" s="2">
        <f t="shared" si="9"/>
        <v>0.18999999999869033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321249</v>
      </c>
      <c r="D386" s="1">
        <f>'PR-RAS'!E391</f>
        <v>421062.5</v>
      </c>
      <c r="E386" s="1">
        <v>0</v>
      </c>
      <c r="F386" s="1">
        <v>0</v>
      </c>
      <c r="G386" s="2">
        <f t="shared" si="8"/>
        <v>447898.99</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93750</v>
      </c>
      <c r="E388" s="1">
        <v>0</v>
      </c>
      <c r="F388" s="1">
        <v>0</v>
      </c>
      <c r="G388" s="2">
        <f t="shared" si="8"/>
        <v>72562.5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321249</v>
      </c>
      <c r="D389" s="1">
        <f>'PR-RAS'!E394</f>
        <v>254125</v>
      </c>
      <c r="E389" s="1">
        <v>0</v>
      </c>
      <c r="F389" s="1">
        <v>0</v>
      </c>
      <c r="G389" s="2">
        <f t="shared" si="8"/>
        <v>321845.61200000002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73187.5</v>
      </c>
      <c r="E390" s="1">
        <v>0</v>
      </c>
      <c r="F390" s="1">
        <v>0</v>
      </c>
      <c r="G390" s="2">
        <f t="shared" si="8"/>
        <v>56939.875</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2635142</v>
      </c>
      <c r="D397" s="1">
        <f>'PR-RAS'!E402</f>
        <v>1555634.7</v>
      </c>
      <c r="E397" s="1">
        <v>0</v>
      </c>
      <c r="F397" s="1">
        <v>0</v>
      </c>
      <c r="G397" s="2">
        <f t="shared" si="8"/>
        <v>2275578.9144000001</v>
      </c>
      <c r="H397" s="2">
        <f t="shared" si="9"/>
        <v>0.30000000004656613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2575142</v>
      </c>
      <c r="D398" s="1">
        <f>'PR-RAS'!E403</f>
        <v>1495634.7</v>
      </c>
      <c r="E398" s="1">
        <v>0</v>
      </c>
      <c r="F398" s="1">
        <v>0</v>
      </c>
      <c r="G398" s="2">
        <f t="shared" si="8"/>
        <v>2209865.3258000002</v>
      </c>
      <c r="H398" s="2">
        <f t="shared" si="9"/>
        <v>0.30000000004656613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60000</v>
      </c>
      <c r="D401" s="1">
        <f>'PR-RAS'!E406</f>
        <v>60000</v>
      </c>
      <c r="E401" s="1">
        <v>0</v>
      </c>
      <c r="F401" s="1">
        <v>0</v>
      </c>
      <c r="G401" s="2">
        <f t="shared" si="8"/>
        <v>72000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11189092</v>
      </c>
      <c r="D403" s="1">
        <f>'PR-RAS'!E408</f>
        <v>5679773.5299999993</v>
      </c>
      <c r="E403" s="1">
        <v>0</v>
      </c>
      <c r="F403" s="1">
        <v>0</v>
      </c>
      <c r="G403" s="2">
        <f t="shared" si="8"/>
        <v>9064552.9021199998</v>
      </c>
      <c r="H403" s="2">
        <f t="shared" si="9"/>
        <v>0.47000000067055225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25526716</v>
      </c>
      <c r="D405" s="1">
        <f>'PR-RAS'!E410</f>
        <v>18406466.809999999</v>
      </c>
      <c r="E405" s="1">
        <v>0</v>
      </c>
      <c r="F405" s="1">
        <v>0</v>
      </c>
      <c r="G405" s="2">
        <f t="shared" si="8"/>
        <v>25185218.446480002</v>
      </c>
      <c r="H405" s="2">
        <f t="shared" si="9"/>
        <v>0.19000000134110451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51116</v>
      </c>
      <c r="D406" s="1">
        <f>'PR-RAS'!E411</f>
        <v>1744277.58</v>
      </c>
      <c r="E406" s="1">
        <v>0</v>
      </c>
      <c r="F406" s="1">
        <v>0</v>
      </c>
      <c r="G406" s="2">
        <f t="shared" si="8"/>
        <v>1433566.8198000002</v>
      </c>
      <c r="H406" s="2">
        <f t="shared" si="9"/>
        <v>0.41999999992549419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48838148</v>
      </c>
      <c r="D407" s="1">
        <f>'PR-RAS'!E412</f>
        <v>57379038.95000001</v>
      </c>
      <c r="E407" s="1">
        <v>0</v>
      </c>
      <c r="F407" s="1">
        <v>0</v>
      </c>
      <c r="G407" s="2">
        <f t="shared" si="8"/>
        <v>66420067.715400018</v>
      </c>
      <c r="H407" s="2">
        <f t="shared" si="9"/>
        <v>4.9999989569187164E-2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41536183</v>
      </c>
      <c r="D408" s="1">
        <f>'PR-RAS'!E413</f>
        <v>45890610.43</v>
      </c>
      <c r="E408" s="1">
        <v>0</v>
      </c>
      <c r="F408" s="1">
        <v>0</v>
      </c>
      <c r="G408" s="2">
        <f t="shared" si="8"/>
        <v>54260183.371019997</v>
      </c>
      <c r="H408" s="2">
        <f t="shared" si="9"/>
        <v>0.42999999970197678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7301965</v>
      </c>
      <c r="D409" s="1">
        <f>'PR-RAS'!E414</f>
        <v>11488428.520000011</v>
      </c>
      <c r="E409" s="1">
        <v>0</v>
      </c>
      <c r="F409" s="1">
        <v>0</v>
      </c>
      <c r="G409" s="2">
        <f t="shared" si="8"/>
        <v>12353759.392320007</v>
      </c>
      <c r="H409" s="2">
        <f t="shared" si="9"/>
        <v>0.47999998927116394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19240240</v>
      </c>
      <c r="D412" s="1">
        <f>'PR-RAS'!E417</f>
        <v>11934598.74</v>
      </c>
      <c r="E412" s="1">
        <v>0</v>
      </c>
      <c r="F412" s="1">
        <v>0</v>
      </c>
      <c r="G412" s="2">
        <f t="shared" si="8"/>
        <v>17717978.804280002</v>
      </c>
      <c r="H412" s="2">
        <f t="shared" si="9"/>
        <v>0.25999999977648258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3673454</v>
      </c>
      <c r="D413" s="1">
        <f>'PR-RAS'!E418</f>
        <v>7207197.9900000002</v>
      </c>
      <c r="E413" s="1">
        <v>0</v>
      </c>
      <c r="F413" s="1">
        <v>0</v>
      </c>
      <c r="G413" s="2">
        <f t="shared" si="8"/>
        <v>7452194.1917599998</v>
      </c>
      <c r="H413" s="2">
        <f t="shared" si="9"/>
        <v>9.9999997764825821E-3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2000000</v>
      </c>
      <c r="D414" s="1">
        <f>'PR-RAS'!E420</f>
        <v>0</v>
      </c>
      <c r="E414" s="1">
        <v>0</v>
      </c>
      <c r="F414" s="1">
        <v>0</v>
      </c>
      <c r="G414" s="2">
        <f t="shared" si="8"/>
        <v>826000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2000000</v>
      </c>
      <c r="D478" s="1">
        <f>'PR-RAS'!E484</f>
        <v>0</v>
      </c>
      <c r="E478" s="1">
        <v>0</v>
      </c>
      <c r="F478" s="1">
        <v>0</v>
      </c>
      <c r="G478" s="2">
        <f t="shared" si="8"/>
        <v>954000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2000000</v>
      </c>
      <c r="D489" s="1">
        <f>'PR-RAS'!E495</f>
        <v>0</v>
      </c>
      <c r="E489" s="1">
        <v>0</v>
      </c>
      <c r="F489" s="1">
        <v>0</v>
      </c>
      <c r="G489" s="2">
        <f t="shared" si="8"/>
        <v>976000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2000000</v>
      </c>
      <c r="D492" s="1">
        <f>'PR-RAS'!E498</f>
        <v>0</v>
      </c>
      <c r="E492" s="1">
        <v>0</v>
      </c>
      <c r="F492" s="1">
        <v>0</v>
      </c>
      <c r="G492" s="2">
        <f t="shared" si="8"/>
        <v>982000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4290653</v>
      </c>
      <c r="D522" s="1">
        <f>'PR-RAS'!E528</f>
        <v>3903936.78</v>
      </c>
      <c r="E522" s="1">
        <v>0</v>
      </c>
      <c r="F522" s="1">
        <v>0</v>
      </c>
      <c r="G522" s="2">
        <f t="shared" ref="G522:G809" si="10">(B522/1000)*(C522*1+D522*2)</f>
        <v>6303332.3377599996</v>
      </c>
      <c r="H522" s="2">
        <f t="shared" ref="H522:H809" si="11">ABS(C522-ROUND(C522,0))+ABS(D522-ROUND(D522,0))</f>
        <v>0.22000000020489097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4290653</v>
      </c>
      <c r="D587" s="1">
        <f>'PR-RAS'!E593</f>
        <v>3903936.78</v>
      </c>
      <c r="E587" s="1">
        <v>0</v>
      </c>
      <c r="F587" s="1">
        <v>0</v>
      </c>
      <c r="G587" s="2">
        <f t="shared" si="10"/>
        <v>7089736.5641599987</v>
      </c>
      <c r="H587" s="2">
        <f t="shared" si="11"/>
        <v>0.22000000020489097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4290653</v>
      </c>
      <c r="D599" s="1">
        <f>'PR-RAS'!E605</f>
        <v>2971259.94</v>
      </c>
      <c r="E599" s="1">
        <v>0</v>
      </c>
      <c r="F599" s="1">
        <v>0</v>
      </c>
      <c r="G599" s="2">
        <f t="shared" si="10"/>
        <v>6119437.3822399992</v>
      </c>
      <c r="H599" s="2">
        <f t="shared" si="11"/>
        <v>6.0000000055879354E-2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4290653</v>
      </c>
      <c r="D600" s="1">
        <f>'PR-RAS'!E606</f>
        <v>2971259.94</v>
      </c>
      <c r="E600" s="1">
        <v>0</v>
      </c>
      <c r="F600" s="1">
        <v>0</v>
      </c>
      <c r="G600" s="2">
        <f t="shared" si="10"/>
        <v>6129670.5551199988</v>
      </c>
      <c r="H600" s="2">
        <f t="shared" si="11"/>
        <v>6.0000000055879354E-2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932676.84</v>
      </c>
      <c r="E611" s="1">
        <v>0</v>
      </c>
      <c r="F611" s="1">
        <v>0</v>
      </c>
      <c r="G611" s="2">
        <f t="shared" si="10"/>
        <v>1137865.7448</v>
      </c>
      <c r="H611" s="2">
        <f t="shared" si="11"/>
        <v>0.16000000003259629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932676.84</v>
      </c>
      <c r="E612" s="1">
        <v>0</v>
      </c>
      <c r="F612" s="1">
        <v>0</v>
      </c>
      <c r="G612" s="2">
        <f t="shared" si="10"/>
        <v>1139731.0984799999</v>
      </c>
      <c r="H612" s="2">
        <f t="shared" si="11"/>
        <v>0.16000000003259629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2290653</v>
      </c>
      <c r="D630" s="1">
        <f>'PR-RAS'!E636</f>
        <v>3903936.78</v>
      </c>
      <c r="E630" s="1">
        <v>0</v>
      </c>
      <c r="F630" s="1">
        <v>0</v>
      </c>
      <c r="G630" s="2">
        <f t="shared" si="10"/>
        <v>6351973.2062399993</v>
      </c>
      <c r="H630" s="2">
        <f t="shared" si="11"/>
        <v>0.22000000020489097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2757739</v>
      </c>
      <c r="D631" s="1">
        <f>'PR-RAS'!E637</f>
        <v>467083.68</v>
      </c>
      <c r="E631" s="1">
        <v>0</v>
      </c>
      <c r="F631" s="1">
        <v>0</v>
      </c>
      <c r="G631" s="2">
        <f t="shared" si="10"/>
        <v>2325901.0068000001</v>
      </c>
      <c r="H631" s="2">
        <f t="shared" si="11"/>
        <v>0.32000000000698492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50838148</v>
      </c>
      <c r="D633" s="1">
        <f>'PR-RAS'!E639</f>
        <v>57379038.95000001</v>
      </c>
      <c r="E633" s="1">
        <v>0</v>
      </c>
      <c r="F633" s="1">
        <v>0</v>
      </c>
      <c r="G633" s="2">
        <f t="shared" si="10"/>
        <v>104656814.76880002</v>
      </c>
      <c r="H633" s="2">
        <f t="shared" si="11"/>
        <v>4.9999989569187164E-2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45826836</v>
      </c>
      <c r="D634" s="1">
        <f>'PR-RAS'!E640</f>
        <v>49794547.210000001</v>
      </c>
      <c r="E634" s="1">
        <v>0</v>
      </c>
      <c r="F634" s="1">
        <v>0</v>
      </c>
      <c r="G634" s="2">
        <f t="shared" si="10"/>
        <v>92048283.955860019</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5011312</v>
      </c>
      <c r="D635" s="1">
        <f>'PR-RAS'!E641</f>
        <v>7584491.7400000095</v>
      </c>
      <c r="E635" s="1">
        <v>0</v>
      </c>
      <c r="F635" s="1">
        <v>0</v>
      </c>
      <c r="G635" s="2">
        <f t="shared" si="10"/>
        <v>12794307.334320012</v>
      </c>
      <c r="H635" s="2">
        <f t="shared" si="11"/>
        <v>0.25999999046325684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16482501</v>
      </c>
      <c r="D638" s="1">
        <f>'PR-RAS'!E644</f>
        <v>11467515.060000001</v>
      </c>
      <c r="E638" s="1">
        <v>0</v>
      </c>
      <c r="F638" s="1">
        <v>0</v>
      </c>
      <c r="G638" s="2">
        <f t="shared" si="10"/>
        <v>25108967.323440004</v>
      </c>
      <c r="H638" s="2">
        <f t="shared" si="11"/>
        <v>6.0000000521540642E-2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11471189</v>
      </c>
      <c r="D640" s="1">
        <f>'PR-RAS'!E646</f>
        <v>3883023.319999991</v>
      </c>
      <c r="E640" s="1">
        <v>0</v>
      </c>
      <c r="F640" s="1">
        <v>0</v>
      </c>
      <c r="G640" s="2">
        <f t="shared" si="10"/>
        <v>12292593.573959989</v>
      </c>
      <c r="H640" s="2">
        <f t="shared" si="11"/>
        <v>0.31999999098479748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443386</v>
      </c>
      <c r="D642" s="1">
        <f>'PR-RAS'!E649</f>
        <v>375178.05</v>
      </c>
      <c r="E642" s="1">
        <v>0</v>
      </c>
      <c r="F642" s="1">
        <v>0</v>
      </c>
      <c r="G642" s="2">
        <f t="shared" si="10"/>
        <v>765188.68610000005</v>
      </c>
      <c r="H642" s="2">
        <f t="shared" si="11"/>
        <v>4.9999999988358468E-2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66106164</v>
      </c>
      <c r="D643" s="1">
        <f>'PR-RAS'!E650</f>
        <v>76626190.989999995</v>
      </c>
      <c r="E643" s="1">
        <v>0</v>
      </c>
      <c r="F643" s="1">
        <v>0</v>
      </c>
      <c r="G643" s="2">
        <f t="shared" si="10"/>
        <v>140828186.51916</v>
      </c>
      <c r="H643" s="2">
        <f t="shared" si="11"/>
        <v>1.000000536441803E-2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66174597</v>
      </c>
      <c r="D644" s="1">
        <f>'PR-RAS'!E651</f>
        <v>73727016.269999996</v>
      </c>
      <c r="E644" s="1">
        <v>0</v>
      </c>
      <c r="F644" s="1">
        <v>0</v>
      </c>
      <c r="G644" s="2">
        <f t="shared" si="10"/>
        <v>137363208.79422</v>
      </c>
      <c r="H644" s="2">
        <f t="shared" si="11"/>
        <v>0.26999999582767487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374953</v>
      </c>
      <c r="D645" s="1">
        <f>'PR-RAS'!E652</f>
        <v>3274352.7699999958</v>
      </c>
      <c r="E645" s="1">
        <v>0</v>
      </c>
      <c r="F645" s="1">
        <v>0</v>
      </c>
      <c r="G645" s="2">
        <f t="shared" si="10"/>
        <v>4458836.099759995</v>
      </c>
      <c r="H645" s="2">
        <f t="shared" si="11"/>
        <v>0.23000000417232513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28</v>
      </c>
      <c r="E646" s="1">
        <v>0</v>
      </c>
      <c r="F646" s="1">
        <v>0</v>
      </c>
      <c r="G646" s="2">
        <f t="shared" si="10"/>
        <v>54.18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v>
      </c>
      <c r="D648" s="1">
        <f>'PR-RAS'!E655</f>
        <v>26</v>
      </c>
      <c r="E648" s="1">
        <v>0</v>
      </c>
      <c r="F648" s="1">
        <v>0</v>
      </c>
      <c r="G648" s="2">
        <f t="shared" si="10"/>
        <v>50.466000000000001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1902976</v>
      </c>
      <c r="D651" s="1">
        <f>'PR-RAS'!E658</f>
        <v>2190821.5499999998</v>
      </c>
      <c r="E651" s="1">
        <v>0</v>
      </c>
      <c r="F651" s="1">
        <v>0</v>
      </c>
      <c r="G651" s="2">
        <f t="shared" si="10"/>
        <v>4085002.415</v>
      </c>
      <c r="H651" s="2">
        <f t="shared" si="11"/>
        <v>0.45000000018626451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5056</v>
      </c>
      <c r="D653" s="1">
        <f>'PR-RAS'!E660</f>
        <v>0</v>
      </c>
      <c r="E653" s="1">
        <v>0</v>
      </c>
      <c r="F653" s="1">
        <v>0</v>
      </c>
      <c r="G653" s="2">
        <f t="shared" si="10"/>
        <v>3296.5120000000002</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579384</v>
      </c>
      <c r="D654" s="1">
        <f>'PR-RAS'!E661</f>
        <v>17000</v>
      </c>
      <c r="E654" s="1">
        <v>0</v>
      </c>
      <c r="F654" s="1">
        <v>0</v>
      </c>
      <c r="G654" s="2">
        <f t="shared" si="10"/>
        <v>400539.75200000004</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114012</v>
      </c>
      <c r="D655" s="1">
        <f>'PR-RAS'!E662</f>
        <v>10500</v>
      </c>
      <c r="E655" s="1">
        <v>0</v>
      </c>
      <c r="F655" s="1">
        <v>0</v>
      </c>
      <c r="G655" s="2">
        <f t="shared" si="10"/>
        <v>88297.847999999998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23669</v>
      </c>
      <c r="D657" s="1">
        <f>'PR-RAS'!E664</f>
        <v>23123.06</v>
      </c>
      <c r="E657" s="1">
        <v>0</v>
      </c>
      <c r="F657" s="1">
        <v>0</v>
      </c>
      <c r="G657" s="2">
        <f t="shared" si="10"/>
        <v>45864.318719999996</v>
      </c>
      <c r="H657" s="2">
        <f t="shared" si="11"/>
        <v>6.0000000001309672E-2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5036512</v>
      </c>
      <c r="D658" s="1">
        <f>'PR-RAS'!E665</f>
        <v>1530018.5</v>
      </c>
      <c r="E658" s="1">
        <v>0</v>
      </c>
      <c r="F658" s="1">
        <v>0</v>
      </c>
      <c r="G658" s="2">
        <f t="shared" si="10"/>
        <v>5319432.693</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190247</v>
      </c>
      <c r="D661" s="1">
        <f>'PR-RAS'!E668</f>
        <v>30153</v>
      </c>
      <c r="E661" s="1">
        <v>0</v>
      </c>
      <c r="F661" s="1">
        <v>0</v>
      </c>
      <c r="G661" s="2">
        <f t="shared" si="10"/>
        <v>165364.98000000001</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6513999</v>
      </c>
      <c r="D691" s="1">
        <f>'PR-RAS'!E698</f>
        <v>0</v>
      </c>
      <c r="E691" s="1">
        <v>0</v>
      </c>
      <c r="F691" s="1">
        <v>0</v>
      </c>
      <c r="G691" s="2">
        <f t="shared" si="10"/>
        <v>4494659.3099999996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74131</v>
      </c>
      <c r="D709" s="1">
        <f>'PR-RAS'!E716</f>
        <v>84956.61</v>
      </c>
      <c r="E709" s="1">
        <v>0</v>
      </c>
      <c r="F709" s="1">
        <v>0</v>
      </c>
      <c r="G709" s="2">
        <f t="shared" si="10"/>
        <v>172783.30776</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50166</v>
      </c>
      <c r="D710" s="1">
        <f>'PR-RAS'!E717</f>
        <v>4196.76</v>
      </c>
      <c r="E710" s="1">
        <v>0</v>
      </c>
      <c r="F710" s="1">
        <v>0</v>
      </c>
      <c r="G710" s="2">
        <f t="shared" si="10"/>
        <v>41518.699679999998</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50801</v>
      </c>
      <c r="D711" s="1">
        <f>'PR-RAS'!E718</f>
        <v>82721.999999999985</v>
      </c>
      <c r="E711" s="1">
        <v>0</v>
      </c>
      <c r="F711" s="1">
        <v>0</v>
      </c>
      <c r="G711" s="2">
        <f t="shared" si="10"/>
        <v>153533.94999999998</v>
      </c>
      <c r="H711" s="2">
        <f t="shared" si="11"/>
        <v>1.4551915228366852E-11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7975.5700000000652</v>
      </c>
      <c r="E714" s="1">
        <v>0</v>
      </c>
      <c r="F714" s="1">
        <v>0</v>
      </c>
      <c r="G714" s="2">
        <f t="shared" si="10"/>
        <v>11373.162820000092</v>
      </c>
      <c r="H714" s="2">
        <f t="shared" si="11"/>
        <v>0.42999999993480742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597</v>
      </c>
      <c r="D715" s="1">
        <f>'PR-RAS'!E722</f>
        <v>2090.3000000000029</v>
      </c>
      <c r="E715" s="1">
        <v>0</v>
      </c>
      <c r="F715" s="1">
        <v>0</v>
      </c>
      <c r="G715" s="2">
        <f t="shared" si="10"/>
        <v>3411.2064000000041</v>
      </c>
      <c r="H715" s="2">
        <f t="shared" si="11"/>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209521</v>
      </c>
      <c r="D718" s="1">
        <f>'PR-RAS'!E725</f>
        <v>184094.56</v>
      </c>
      <c r="E718" s="1">
        <v>0</v>
      </c>
      <c r="F718" s="1">
        <v>0</v>
      </c>
      <c r="G718" s="2">
        <f t="shared" si="10"/>
        <v>414218.15603999997</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8321</v>
      </c>
      <c r="D719" s="1">
        <f>'PR-RAS'!E726</f>
        <v>8023.32</v>
      </c>
      <c r="E719" s="1">
        <v>0</v>
      </c>
      <c r="F719" s="1">
        <v>0</v>
      </c>
      <c r="G719" s="2">
        <f t="shared" si="10"/>
        <v>17495.965519999998</v>
      </c>
      <c r="H719" s="2">
        <f t="shared" si="11"/>
        <v>0.31999999999970896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316678</v>
      </c>
      <c r="D737" s="1">
        <f>'PR-RAS'!E744</f>
        <v>251831.97</v>
      </c>
      <c r="E737" s="1">
        <v>0</v>
      </c>
      <c r="F737" s="1">
        <v>0</v>
      </c>
      <c r="G737" s="2">
        <f t="shared" si="10"/>
        <v>603771.66783999989</v>
      </c>
      <c r="H737" s="2">
        <f t="shared" si="11"/>
        <v>2.9999999998835847E-2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100703</v>
      </c>
      <c r="D752" s="1">
        <f>'PR-RAS'!E759</f>
        <v>98066.32</v>
      </c>
      <c r="E752" s="1">
        <v>0</v>
      </c>
      <c r="F752" s="1">
        <v>0</v>
      </c>
      <c r="G752" s="2">
        <f t="shared" si="10"/>
        <v>222923.56564000002</v>
      </c>
      <c r="H752" s="2">
        <f t="shared" si="11"/>
        <v>0.32000000000698492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200797</v>
      </c>
      <c r="D753" s="1">
        <f>'PR-RAS'!E760</f>
        <v>297449.49</v>
      </c>
      <c r="E753" s="1">
        <v>0</v>
      </c>
      <c r="F753" s="1">
        <v>0</v>
      </c>
      <c r="G753" s="2">
        <f t="shared" si="10"/>
        <v>598363.37696000002</v>
      </c>
      <c r="H753" s="2">
        <f t="shared" si="11"/>
        <v>0.48999999999068677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49575</v>
      </c>
      <c r="D756" s="1">
        <f>'PR-RAS'!E763</f>
        <v>0</v>
      </c>
      <c r="E756" s="1">
        <v>0</v>
      </c>
      <c r="F756" s="1">
        <v>0</v>
      </c>
      <c r="G756" s="2">
        <f t="shared" si="10"/>
        <v>37429.125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530111</v>
      </c>
      <c r="D759" s="1">
        <f>'PR-RAS'!E766</f>
        <v>860457.1</v>
      </c>
      <c r="E759" s="1">
        <v>0</v>
      </c>
      <c r="F759" s="1">
        <v>0</v>
      </c>
      <c r="G759" s="2">
        <f t="shared" si="10"/>
        <v>1706277.1016000002</v>
      </c>
      <c r="H759" s="2">
        <f t="shared" si="11"/>
        <v>9.9999999976716936E-2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9000</v>
      </c>
      <c r="D760" s="1">
        <f>'PR-RAS'!E767</f>
        <v>0</v>
      </c>
      <c r="E760" s="1">
        <v>0</v>
      </c>
      <c r="F760" s="1">
        <v>0</v>
      </c>
      <c r="G760" s="2">
        <f t="shared" si="10"/>
        <v>6831</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898633</v>
      </c>
      <c r="D762" s="1">
        <f>'PR-RAS'!E769</f>
        <v>2748167.92</v>
      </c>
      <c r="E762" s="1">
        <v>0</v>
      </c>
      <c r="F762" s="1">
        <v>0</v>
      </c>
      <c r="G762" s="2">
        <f t="shared" si="10"/>
        <v>4866571.2872399995</v>
      </c>
      <c r="H762" s="2">
        <f t="shared" si="11"/>
        <v>8.0000000074505806E-2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100000</v>
      </c>
      <c r="E767" s="1">
        <v>0</v>
      </c>
      <c r="F767" s="1">
        <v>0</v>
      </c>
      <c r="G767" s="2">
        <f t="shared" si="10"/>
        <v>153200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401600</v>
      </c>
      <c r="D812" s="1">
        <f>'PR-RAS'!E819</f>
        <v>244000</v>
      </c>
      <c r="E812" s="1">
        <v>0</v>
      </c>
      <c r="F812" s="1">
        <v>0</v>
      </c>
      <c r="G812" s="2">
        <f t="shared" si="18"/>
        <v>721465.60000000009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279000</v>
      </c>
      <c r="D814" s="1">
        <f>'PR-RAS'!E821</f>
        <v>204000</v>
      </c>
      <c r="E814" s="1">
        <v>0</v>
      </c>
      <c r="F814" s="1">
        <v>0</v>
      </c>
      <c r="G814" s="2">
        <f t="shared" si="18"/>
        <v>558531</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511059</v>
      </c>
      <c r="D816" s="1">
        <f>'PR-RAS'!E823</f>
        <v>503561.48</v>
      </c>
      <c r="E816" s="1">
        <v>0</v>
      </c>
      <c r="F816" s="1">
        <v>0</v>
      </c>
      <c r="G816" s="2">
        <f t="shared" si="18"/>
        <v>1237318.2973999998</v>
      </c>
      <c r="H816" s="2">
        <f t="shared" si="19"/>
        <v>0.47999999998137355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13369</v>
      </c>
      <c r="D817" s="1">
        <f>'PR-RAS'!E824</f>
        <v>19117.39</v>
      </c>
      <c r="E817" s="1">
        <v>0</v>
      </c>
      <c r="F817" s="1">
        <v>0</v>
      </c>
      <c r="G817" s="2">
        <f t="shared" si="18"/>
        <v>42108.684479999996</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8383.9</v>
      </c>
      <c r="E819" s="1">
        <v>0</v>
      </c>
      <c r="F819" s="1">
        <v>0</v>
      </c>
      <c r="G819" s="2">
        <f t="shared" si="18"/>
        <v>13716.060399999998</v>
      </c>
      <c r="H819" s="2">
        <f t="shared" si="19"/>
        <v>0.1000000000003638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15460</v>
      </c>
      <c r="D820" s="1">
        <f>'PR-RAS'!E827</f>
        <v>16017.74</v>
      </c>
      <c r="E820" s="1">
        <v>0</v>
      </c>
      <c r="F820" s="1">
        <v>0</v>
      </c>
      <c r="G820" s="2">
        <f t="shared" si="18"/>
        <v>38898.798119999992</v>
      </c>
      <c r="H820" s="2">
        <f t="shared" si="19"/>
        <v>0.26000000000021828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435055</v>
      </c>
      <c r="D821" s="1">
        <f>'PR-RAS'!E828</f>
        <v>471950.53</v>
      </c>
      <c r="E821" s="1">
        <v>0</v>
      </c>
      <c r="F821" s="1">
        <v>0</v>
      </c>
      <c r="G821" s="2">
        <f t="shared" si="18"/>
        <v>1130743.9691999999</v>
      </c>
      <c r="H821" s="2">
        <f t="shared" si="19"/>
        <v>0.46999999997206032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2000</v>
      </c>
      <c r="E822" s="1">
        <v>0</v>
      </c>
      <c r="F822" s="1">
        <v>0</v>
      </c>
      <c r="G822" s="2">
        <f t="shared" si="18"/>
        <v>3284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468531</v>
      </c>
      <c r="D823" s="1">
        <f>'PR-RAS'!E830</f>
        <v>717750</v>
      </c>
      <c r="E823" s="1">
        <v>0</v>
      </c>
      <c r="F823" s="1">
        <v>0</v>
      </c>
      <c r="G823" s="2">
        <f t="shared" si="18"/>
        <v>1565113.4819999998</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3000000</v>
      </c>
      <c r="D946" s="1">
        <f>'PR-RAS'!E953</f>
        <v>2000000</v>
      </c>
      <c r="E946" s="1">
        <v>0</v>
      </c>
      <c r="F946" s="1">
        <v>0</v>
      </c>
      <c r="G946" s="2">
        <f t="shared" si="18"/>
        <v>6615000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1290653</v>
      </c>
      <c r="D947" s="1">
        <f>'PR-RAS'!E954</f>
        <v>971259.94</v>
      </c>
      <c r="E947" s="1">
        <v>0</v>
      </c>
      <c r="F947" s="1">
        <v>0</v>
      </c>
      <c r="G947" s="2">
        <f t="shared" si="18"/>
        <v>3058581.5444799997</v>
      </c>
      <c r="H947" s="2">
        <f t="shared" si="19"/>
        <v>6.0000000055879354E-2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932676.84</v>
      </c>
      <c r="E961" s="1">
        <v>0</v>
      </c>
      <c r="F961" s="1">
        <v>0</v>
      </c>
      <c r="G961" s="2">
        <f t="shared" si="18"/>
        <v>1790739.5327999999</v>
      </c>
      <c r="H961" s="2">
        <f t="shared" si="19"/>
        <v>0.16000000003259629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258900441</v>
      </c>
      <c r="D984" s="6">
        <f>BILANCA!E6</f>
        <v>251334708.13999999</v>
      </c>
      <c r="E984" s="6">
        <v>0</v>
      </c>
      <c r="F984" s="6">
        <v>0</v>
      </c>
      <c r="G984" s="7">
        <f t="shared" ref="G984:G1241" si="22">B984/1000*C984+B984/500*D984</f>
        <v>761569.85728</v>
      </c>
      <c r="H984" s="7">
        <f t="shared" si="19"/>
        <v>0.13999998569488525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203089430</v>
      </c>
      <c r="D985" s="1">
        <f>BILANCA!E7</f>
        <v>190896834.25999999</v>
      </c>
      <c r="E985" s="1">
        <v>0</v>
      </c>
      <c r="F985" s="1">
        <v>0</v>
      </c>
      <c r="G985" s="2">
        <f t="shared" si="22"/>
        <v>1169766.19704</v>
      </c>
      <c r="H985" s="2">
        <f t="shared" si="19"/>
        <v>0.25999999046325684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14059557</v>
      </c>
      <c r="D986" s="1">
        <f>BILANCA!E8</f>
        <v>17654047.489999998</v>
      </c>
      <c r="E986" s="1">
        <v>0</v>
      </c>
      <c r="F986" s="1">
        <v>0</v>
      </c>
      <c r="G986" s="2">
        <f t="shared" si="22"/>
        <v>148102.95594000001</v>
      </c>
      <c r="H986" s="2">
        <f t="shared" si="19"/>
        <v>0.48999999836087227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9732292</v>
      </c>
      <c r="D987" s="1">
        <f>BILANCA!E9</f>
        <v>10525154.58</v>
      </c>
      <c r="E987" s="1">
        <v>0</v>
      </c>
      <c r="F987" s="1">
        <v>0</v>
      </c>
      <c r="G987" s="2">
        <f t="shared" si="22"/>
        <v>123130.40463999999</v>
      </c>
      <c r="H987" s="2">
        <f t="shared" si="19"/>
        <v>0.41999999992549419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6063187</v>
      </c>
      <c r="D988" s="1">
        <f>BILANCA!E10</f>
        <v>9149853.3200000003</v>
      </c>
      <c r="E988" s="1">
        <v>0</v>
      </c>
      <c r="F988" s="1">
        <v>0</v>
      </c>
      <c r="G988" s="2">
        <f t="shared" si="22"/>
        <v>121814.4682</v>
      </c>
      <c r="H988" s="2">
        <f t="shared" si="19"/>
        <v>0.32000000029802322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1735922</v>
      </c>
      <c r="D989" s="1">
        <f>BILANCA!E11</f>
        <v>2020960.41</v>
      </c>
      <c r="E989" s="1">
        <v>0</v>
      </c>
      <c r="F989" s="1">
        <v>0</v>
      </c>
      <c r="G989" s="2">
        <f t="shared" si="22"/>
        <v>34667.056920000003</v>
      </c>
      <c r="H989" s="2">
        <f t="shared" si="19"/>
        <v>0.40999999991618097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185089335</v>
      </c>
      <c r="D990" s="1">
        <f>BILANCA!E12</f>
        <v>172999381.76999998</v>
      </c>
      <c r="E990" s="1">
        <v>0</v>
      </c>
      <c r="F990" s="1">
        <v>0</v>
      </c>
      <c r="G990" s="2">
        <f t="shared" si="22"/>
        <v>3717616.6897799997</v>
      </c>
      <c r="H990" s="2">
        <f t="shared" si="19"/>
        <v>0.23000001907348633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177912695</v>
      </c>
      <c r="D991" s="1">
        <f>BILANCA!E13</f>
        <v>165973963.13</v>
      </c>
      <c r="E991" s="1">
        <v>0</v>
      </c>
      <c r="F991" s="1">
        <v>0</v>
      </c>
      <c r="G991" s="2">
        <f t="shared" si="22"/>
        <v>4078884.9700799999</v>
      </c>
      <c r="H991" s="2">
        <f t="shared" si="19"/>
        <v>0.12999999523162842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18567567</v>
      </c>
      <c r="D992" s="1">
        <f>BILANCA!E14</f>
        <v>18567567.280000001</v>
      </c>
      <c r="E992" s="1">
        <v>0</v>
      </c>
      <c r="F992" s="1">
        <v>0</v>
      </c>
      <c r="G992" s="2">
        <f t="shared" si="22"/>
        <v>501324.31403999997</v>
      </c>
      <c r="H992" s="2">
        <f t="shared" si="19"/>
        <v>0.2800000011920929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95575118</v>
      </c>
      <c r="D993" s="1">
        <f>BILANCA!E15</f>
        <v>95872210.140000001</v>
      </c>
      <c r="E993" s="1">
        <v>0</v>
      </c>
      <c r="F993" s="1">
        <v>0</v>
      </c>
      <c r="G993" s="2">
        <f t="shared" si="22"/>
        <v>2873195.3828000003</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30703624</v>
      </c>
      <c r="D994" s="1">
        <f>BILANCA!E16</f>
        <v>32212135.27</v>
      </c>
      <c r="E994" s="1">
        <v>0</v>
      </c>
      <c r="F994" s="1">
        <v>0</v>
      </c>
      <c r="G994" s="2">
        <f t="shared" si="22"/>
        <v>1046406.8399399999</v>
      </c>
      <c r="H994" s="2">
        <f t="shared" si="19"/>
        <v>0.26999999955296516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169018456</v>
      </c>
      <c r="D995" s="1">
        <f>BILANCA!E17</f>
        <v>95243607.719999999</v>
      </c>
      <c r="E995" s="1">
        <v>0</v>
      </c>
      <c r="F995" s="1">
        <v>0</v>
      </c>
      <c r="G995" s="2">
        <f t="shared" si="22"/>
        <v>4314068.0572800003</v>
      </c>
      <c r="H995" s="2">
        <f t="shared" si="19"/>
        <v>0.2800000011920929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135952070</v>
      </c>
      <c r="D996" s="1">
        <f>BILANCA!E18</f>
        <v>75921557.280000001</v>
      </c>
      <c r="E996" s="1">
        <v>0</v>
      </c>
      <c r="F996" s="1">
        <v>0</v>
      </c>
      <c r="G996" s="2">
        <f t="shared" si="22"/>
        <v>3741337.3992799995</v>
      </c>
      <c r="H996" s="2">
        <f t="shared" si="19"/>
        <v>0.2800000011920929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1785256</v>
      </c>
      <c r="D997" s="1">
        <f>BILANCA!E19</f>
        <v>1557691.2599999998</v>
      </c>
      <c r="E997" s="1">
        <v>0</v>
      </c>
      <c r="F997" s="1">
        <v>0</v>
      </c>
      <c r="G997" s="2">
        <f t="shared" si="22"/>
        <v>68608.939279999991</v>
      </c>
      <c r="H997" s="2">
        <f t="shared" si="19"/>
        <v>0.25999999977648258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1758478</v>
      </c>
      <c r="D998" s="1">
        <f>BILANCA!E20</f>
        <v>1760654.81</v>
      </c>
      <c r="E998" s="1">
        <v>0</v>
      </c>
      <c r="F998" s="1">
        <v>0</v>
      </c>
      <c r="G998" s="2">
        <f t="shared" si="22"/>
        <v>79196.814299999998</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219899</v>
      </c>
      <c r="D999" s="1">
        <f>BILANCA!E21</f>
        <v>219895.55</v>
      </c>
      <c r="E999" s="1">
        <v>0</v>
      </c>
      <c r="F999" s="1">
        <v>0</v>
      </c>
      <c r="G999" s="2">
        <f t="shared" si="22"/>
        <v>10555.0416</v>
      </c>
      <c r="H999" s="2">
        <f t="shared" si="19"/>
        <v>0.45000000001164153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393779</v>
      </c>
      <c r="D1000" s="1">
        <f>BILANCA!E22</f>
        <v>414579.46</v>
      </c>
      <c r="E1000" s="1">
        <v>0</v>
      </c>
      <c r="F1000" s="1">
        <v>0</v>
      </c>
      <c r="G1000" s="2">
        <f t="shared" si="22"/>
        <v>20789.944640000002</v>
      </c>
      <c r="H1000" s="2">
        <f t="shared" si="19"/>
        <v>0.46000000002095476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542192</v>
      </c>
      <c r="D1003" s="1">
        <f>BILANCA!E25</f>
        <v>561854.68999999994</v>
      </c>
      <c r="E1003" s="1">
        <v>0</v>
      </c>
      <c r="F1003" s="1">
        <v>0</v>
      </c>
      <c r="G1003" s="2">
        <f t="shared" si="22"/>
        <v>33318.027600000001</v>
      </c>
      <c r="H1003" s="2">
        <f t="shared" si="19"/>
        <v>0.31000000005587935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3734666</v>
      </c>
      <c r="D1004" s="1">
        <f>BILANCA!E26</f>
        <v>3734665.69</v>
      </c>
      <c r="E1004" s="1">
        <v>0</v>
      </c>
      <c r="F1004" s="1">
        <v>0</v>
      </c>
      <c r="G1004" s="2">
        <f t="shared" si="22"/>
        <v>235283.94498</v>
      </c>
      <c r="H1004" s="2">
        <f t="shared" si="19"/>
        <v>0.31000000005587935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4863758</v>
      </c>
      <c r="D1006" s="1">
        <f>BILANCA!E28</f>
        <v>5133958.9400000004</v>
      </c>
      <c r="E1006" s="1">
        <v>0</v>
      </c>
      <c r="F1006" s="1">
        <v>0</v>
      </c>
      <c r="G1006" s="2">
        <f t="shared" si="22"/>
        <v>348028.54524000001</v>
      </c>
      <c r="H1006" s="2">
        <f t="shared" si="19"/>
        <v>5.9999999590218067E-2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25738</v>
      </c>
      <c r="D1007" s="1">
        <f>BILANCA!E29</f>
        <v>16378.75</v>
      </c>
      <c r="E1007" s="1">
        <v>0</v>
      </c>
      <c r="F1007" s="1">
        <v>0</v>
      </c>
      <c r="G1007" s="2">
        <f t="shared" si="22"/>
        <v>1403.8920000000001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94672</v>
      </c>
      <c r="D1008" s="1">
        <f>BILANCA!E30</f>
        <v>94672.15</v>
      </c>
      <c r="E1008" s="1">
        <v>0</v>
      </c>
      <c r="F1008" s="1">
        <v>0</v>
      </c>
      <c r="G1008" s="2">
        <f t="shared" si="22"/>
        <v>7100.4075000000003</v>
      </c>
      <c r="H1008" s="2">
        <f t="shared" si="19"/>
        <v>0.14999999999417923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68934</v>
      </c>
      <c r="D1012" s="1">
        <f>BILANCA!E34</f>
        <v>78293.399999999994</v>
      </c>
      <c r="E1012" s="1">
        <v>0</v>
      </c>
      <c r="F1012" s="1">
        <v>0</v>
      </c>
      <c r="G1012" s="2">
        <f t="shared" si="22"/>
        <v>6540.1032000000005</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38895</v>
      </c>
      <c r="D1013" s="1">
        <f>BILANCA!E35</f>
        <v>38895</v>
      </c>
      <c r="E1013" s="1">
        <v>0</v>
      </c>
      <c r="F1013" s="1">
        <v>0</v>
      </c>
      <c r="G1013" s="2">
        <f t="shared" si="22"/>
        <v>3500.5499999999997</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49485</v>
      </c>
      <c r="D1015" s="1">
        <f>BILANCA!E37</f>
        <v>49485</v>
      </c>
      <c r="E1015" s="1">
        <v>0</v>
      </c>
      <c r="F1015" s="1">
        <v>0</v>
      </c>
      <c r="G1015" s="2">
        <f t="shared" si="22"/>
        <v>4750.5599999999995</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10590</v>
      </c>
      <c r="D1018" s="1">
        <f>BILANCA!E40</f>
        <v>10590</v>
      </c>
      <c r="E1018" s="1">
        <v>0</v>
      </c>
      <c r="F1018" s="1">
        <v>0</v>
      </c>
      <c r="G1018" s="2">
        <f t="shared" si="22"/>
        <v>1111.95</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5326751</v>
      </c>
      <c r="D1023" s="1">
        <f>BILANCA!E45</f>
        <v>5412453.629999999</v>
      </c>
      <c r="E1023" s="1">
        <v>0</v>
      </c>
      <c r="F1023" s="1">
        <v>0</v>
      </c>
      <c r="G1023" s="2">
        <f t="shared" si="22"/>
        <v>646066.33039999998</v>
      </c>
      <c r="H1023" s="2">
        <f t="shared" si="19"/>
        <v>0.37000000104308128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943847</v>
      </c>
      <c r="D1025" s="1">
        <f>BILANCA!E47</f>
        <v>993212.39</v>
      </c>
      <c r="E1025" s="1">
        <v>0</v>
      </c>
      <c r="F1025" s="1">
        <v>0</v>
      </c>
      <c r="G1025" s="2">
        <f t="shared" si="22"/>
        <v>123071.41476000001</v>
      </c>
      <c r="H1025" s="2">
        <f t="shared" si="19"/>
        <v>0.39000000001396984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6560462</v>
      </c>
      <c r="D1026" s="1">
        <f>BILANCA!E48</f>
        <v>6812086.8099999996</v>
      </c>
      <c r="E1026" s="1">
        <v>0</v>
      </c>
      <c r="F1026" s="1">
        <v>0</v>
      </c>
      <c r="G1026" s="2">
        <f t="shared" si="22"/>
        <v>867939.33165999991</v>
      </c>
      <c r="H1026" s="2">
        <f t="shared" si="19"/>
        <v>0.19000000040978193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2635070</v>
      </c>
      <c r="D1027" s="1">
        <f>BILANCA!E49</f>
        <v>2635070.2000000002</v>
      </c>
      <c r="E1027" s="1">
        <v>0</v>
      </c>
      <c r="F1027" s="1">
        <v>0</v>
      </c>
      <c r="G1027" s="2">
        <f t="shared" si="22"/>
        <v>347829.25760000001</v>
      </c>
      <c r="H1027" s="2">
        <f t="shared" si="19"/>
        <v>0.20000000018626451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4812628</v>
      </c>
      <c r="D1028" s="1">
        <f>BILANCA!E50</f>
        <v>5027915.7699999996</v>
      </c>
      <c r="E1028" s="1">
        <v>0</v>
      </c>
      <c r="F1028" s="1">
        <v>0</v>
      </c>
      <c r="G1028" s="2">
        <f t="shared" si="22"/>
        <v>669080.67929999996</v>
      </c>
      <c r="H1028" s="2">
        <f t="shared" si="19"/>
        <v>0.23000000044703484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58138</v>
      </c>
      <c r="D1032" s="1">
        <f>BILANCA!E54</f>
        <v>56760.959999999999</v>
      </c>
      <c r="E1032" s="1">
        <v>0</v>
      </c>
      <c r="F1032" s="1">
        <v>0</v>
      </c>
      <c r="G1032" s="2">
        <f t="shared" si="22"/>
        <v>8411.3360800000009</v>
      </c>
      <c r="H1032" s="2">
        <f t="shared" si="19"/>
        <v>4.0000000000873115E-2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58138</v>
      </c>
      <c r="D1033" s="1">
        <f>BILANCA!E55</f>
        <v>56760.959999999999</v>
      </c>
      <c r="E1033" s="1">
        <v>0</v>
      </c>
      <c r="F1033" s="1">
        <v>0</v>
      </c>
      <c r="G1033" s="2">
        <f t="shared" si="22"/>
        <v>8582.996000000001</v>
      </c>
      <c r="H1033" s="2">
        <f t="shared" si="19"/>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3940538</v>
      </c>
      <c r="D1034" s="1">
        <f>BILANCA!E56</f>
        <v>243405</v>
      </c>
      <c r="E1034" s="1">
        <v>0</v>
      </c>
      <c r="F1034" s="1">
        <v>0</v>
      </c>
      <c r="G1034" s="2">
        <f t="shared" si="22"/>
        <v>225794.74799999999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3782133</v>
      </c>
      <c r="D1035" s="1">
        <f>BILANCA!E57</f>
        <v>82500</v>
      </c>
      <c r="E1035" s="1">
        <v>0</v>
      </c>
      <c r="F1035" s="1">
        <v>0</v>
      </c>
      <c r="G1035" s="2">
        <f t="shared" si="22"/>
        <v>205250.916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158405</v>
      </c>
      <c r="D1040" s="1">
        <f>BILANCA!E62</f>
        <v>160905</v>
      </c>
      <c r="E1040" s="1">
        <v>0</v>
      </c>
      <c r="F1040" s="1">
        <v>0</v>
      </c>
      <c r="G1040" s="2">
        <f t="shared" si="22"/>
        <v>27372.255000000005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55811011</v>
      </c>
      <c r="D1046" s="1">
        <f>BILANCA!E68</f>
        <v>60437873.880000003</v>
      </c>
      <c r="E1046" s="1">
        <v>0</v>
      </c>
      <c r="F1046" s="1">
        <v>0</v>
      </c>
      <c r="G1046" s="2">
        <f t="shared" si="22"/>
        <v>11131265.80188</v>
      </c>
      <c r="H1046" s="2">
        <f t="shared" si="19"/>
        <v>0.11999999731779099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374953</v>
      </c>
      <c r="D1047" s="1">
        <f>BILANCA!E69</f>
        <v>3274352.77</v>
      </c>
      <c r="E1047" s="1">
        <v>0</v>
      </c>
      <c r="F1047" s="1">
        <v>0</v>
      </c>
      <c r="G1047" s="2">
        <f t="shared" si="22"/>
        <v>443114.14656000002</v>
      </c>
      <c r="H1047" s="2">
        <f t="shared" si="19"/>
        <v>0.22999999998137355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374953</v>
      </c>
      <c r="D1048" s="1">
        <f>BILANCA!E70</f>
        <v>3274352.77</v>
      </c>
      <c r="E1048" s="1">
        <v>0</v>
      </c>
      <c r="F1048" s="1">
        <v>0</v>
      </c>
      <c r="G1048" s="2">
        <f t="shared" si="22"/>
        <v>450037.8051</v>
      </c>
      <c r="H1048" s="2">
        <f t="shared" si="19"/>
        <v>0.22999999998137355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374953</v>
      </c>
      <c r="D1050" s="1">
        <f>BILANCA!E72</f>
        <v>3274352.77</v>
      </c>
      <c r="E1050" s="1">
        <v>0</v>
      </c>
      <c r="F1050" s="1">
        <v>0</v>
      </c>
      <c r="G1050" s="2">
        <f t="shared" si="22"/>
        <v>463885.12218000006</v>
      </c>
      <c r="H1050" s="2">
        <f t="shared" si="19"/>
        <v>0.22999999998137355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1615220</v>
      </c>
      <c r="D1056" s="1">
        <f>BILANCA!E78</f>
        <v>1039375.4800000004</v>
      </c>
      <c r="E1056" s="1">
        <v>0</v>
      </c>
      <c r="F1056" s="1">
        <v>0</v>
      </c>
      <c r="G1056" s="2">
        <f t="shared" si="22"/>
        <v>269659.88008000003</v>
      </c>
      <c r="H1056" s="2">
        <f t="shared" si="19"/>
        <v>0.48000000044703484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6067</v>
      </c>
      <c r="D1061" s="1">
        <f>BILANCA!E83</f>
        <v>6067.21</v>
      </c>
      <c r="E1061" s="1">
        <v>0</v>
      </c>
      <c r="F1061" s="1">
        <v>0</v>
      </c>
      <c r="G1061" s="2">
        <f t="shared" si="22"/>
        <v>1419.7107599999999</v>
      </c>
      <c r="H1061" s="2">
        <f t="shared" si="19"/>
        <v>0.21000000000003638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1885</v>
      </c>
      <c r="D1062" s="1">
        <f>BILANCA!E84</f>
        <v>8447.4700000000012</v>
      </c>
      <c r="E1062" s="1">
        <v>0</v>
      </c>
      <c r="F1062" s="1">
        <v>0</v>
      </c>
      <c r="G1062" s="2">
        <f t="shared" si="22"/>
        <v>1483.6152600000003</v>
      </c>
      <c r="H1062" s="2">
        <f t="shared" si="19"/>
        <v>0.47000000000116415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1607268</v>
      </c>
      <c r="D1064" s="1">
        <f>BILANCA!E86</f>
        <v>1024860.8000000004</v>
      </c>
      <c r="E1064" s="1">
        <v>0</v>
      </c>
      <c r="F1064" s="1">
        <v>0</v>
      </c>
      <c r="G1064" s="2">
        <f t="shared" si="22"/>
        <v>296216.15760000009</v>
      </c>
      <c r="H1064" s="2">
        <f t="shared" si="19"/>
        <v>0.19999999960418791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777937</v>
      </c>
      <c r="D1065" s="1">
        <f>BILANCA!E87</f>
        <v>0</v>
      </c>
      <c r="E1065" s="1">
        <v>0</v>
      </c>
      <c r="F1065" s="1">
        <v>0</v>
      </c>
      <c r="G1065" s="2">
        <f t="shared" si="22"/>
        <v>63790.834000000003</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777937</v>
      </c>
      <c r="D1066" s="1">
        <f>BILANCA!E88</f>
        <v>777937.71</v>
      </c>
      <c r="E1066" s="1">
        <v>0</v>
      </c>
      <c r="F1066" s="1">
        <v>0</v>
      </c>
      <c r="G1066" s="2">
        <f t="shared" si="22"/>
        <v>193706.43085999999</v>
      </c>
      <c r="H1066" s="2">
        <f t="shared" si="19"/>
        <v>0.2900000000372529</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417800</v>
      </c>
      <c r="D1067" s="1">
        <f>BILANCA!E89</f>
        <v>417800</v>
      </c>
      <c r="E1067" s="1">
        <v>0</v>
      </c>
      <c r="F1067" s="1">
        <v>0</v>
      </c>
      <c r="G1067" s="2">
        <f t="shared" si="22"/>
        <v>105285.6</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30081</v>
      </c>
      <c r="D1075" s="1">
        <f>BILANCA!E97</f>
        <v>30081.32</v>
      </c>
      <c r="E1075" s="1">
        <v>0</v>
      </c>
      <c r="F1075" s="1">
        <v>0</v>
      </c>
      <c r="G1075" s="2">
        <f t="shared" si="22"/>
        <v>8302.4148800000003</v>
      </c>
      <c r="H1075" s="2">
        <f t="shared" si="23"/>
        <v>0.31999999999970896</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330056</v>
      </c>
      <c r="D1076" s="1">
        <f>BILANCA!E98</f>
        <v>330056.39</v>
      </c>
      <c r="E1076" s="1">
        <v>0</v>
      </c>
      <c r="F1076" s="1">
        <v>0</v>
      </c>
      <c r="G1076" s="2">
        <f t="shared" si="22"/>
        <v>92085.696540000004</v>
      </c>
      <c r="H1076" s="2">
        <f t="shared" si="23"/>
        <v>0.39000000001396984</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777937.71</v>
      </c>
      <c r="E1095" s="1">
        <v>0</v>
      </c>
      <c r="F1095" s="1">
        <v>0</v>
      </c>
      <c r="G1095" s="2">
        <f t="shared" si="22"/>
        <v>174258.04704</v>
      </c>
      <c r="H1095" s="2">
        <f t="shared" si="23"/>
        <v>0.2900000000372529</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49754754</v>
      </c>
      <c r="D1112" s="1">
        <f>BILANCA!E134</f>
        <v>48667100</v>
      </c>
      <c r="E1112" s="1">
        <v>0</v>
      </c>
      <c r="F1112" s="1">
        <v>0</v>
      </c>
      <c r="G1112" s="2">
        <f t="shared" si="22"/>
        <v>18974475.066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49754754</v>
      </c>
      <c r="D1113" s="1">
        <f>BILANCA!E135</f>
        <v>48667100</v>
      </c>
      <c r="E1113" s="1">
        <v>0</v>
      </c>
      <c r="F1113" s="1">
        <v>0</v>
      </c>
      <c r="G1113" s="2">
        <f t="shared" si="22"/>
        <v>19121564.02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49754754</v>
      </c>
      <c r="D1119" s="1">
        <f>BILANCA!E141</f>
        <v>48667100</v>
      </c>
      <c r="E1119" s="1">
        <v>0</v>
      </c>
      <c r="F1119" s="1">
        <v>0</v>
      </c>
      <c r="G1119" s="2">
        <f t="shared" si="22"/>
        <v>20004097.744000003</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3237031</v>
      </c>
      <c r="D1124" s="1">
        <f>BILANCA!E146</f>
        <v>5693344.5999999996</v>
      </c>
      <c r="E1124" s="1">
        <v>0</v>
      </c>
      <c r="F1124" s="1">
        <v>0</v>
      </c>
      <c r="G1124" s="2">
        <f t="shared" si="22"/>
        <v>2061944.5481999998</v>
      </c>
      <c r="H1124" s="2">
        <f t="shared" si="23"/>
        <v>0.40000000037252903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3744216</v>
      </c>
      <c r="D1125" s="1">
        <f>BILANCA!E147</f>
        <v>7890335.0199999996</v>
      </c>
      <c r="E1125" s="1">
        <v>0</v>
      </c>
      <c r="F1125" s="1">
        <v>0</v>
      </c>
      <c r="G1125" s="2">
        <f t="shared" si="22"/>
        <v>2772533.8176799994</v>
      </c>
      <c r="H1125" s="2">
        <f t="shared" si="23"/>
        <v>1.9999999552965164E-2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910900</v>
      </c>
      <c r="D1136" s="1">
        <f>BILANCA!E158</f>
        <v>897085.08</v>
      </c>
      <c r="E1136" s="1">
        <v>0</v>
      </c>
      <c r="F1136" s="1">
        <v>0</v>
      </c>
      <c r="G1136" s="2">
        <f t="shared" si="22"/>
        <v>413875.73447999998</v>
      </c>
      <c r="H1136" s="2">
        <f t="shared" si="23"/>
        <v>7.9999999958090484E-2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10804650</v>
      </c>
      <c r="D1137" s="1">
        <f>BILANCA!E159</f>
        <v>11023574.18</v>
      </c>
      <c r="E1137" s="1">
        <v>0</v>
      </c>
      <c r="F1137" s="1">
        <v>0</v>
      </c>
      <c r="G1137" s="2">
        <f t="shared" si="22"/>
        <v>5059176.9474400003</v>
      </c>
      <c r="H1137" s="2">
        <f t="shared" si="23"/>
        <v>0.17999999970197678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21019.26</v>
      </c>
      <c r="E1138" s="1">
        <v>0</v>
      </c>
      <c r="F1138" s="1">
        <v>0</v>
      </c>
      <c r="G1138" s="2">
        <f t="shared" si="22"/>
        <v>6515.9705999999996</v>
      </c>
      <c r="H1138" s="2">
        <f t="shared" si="23"/>
        <v>0.25999999999839929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33800</v>
      </c>
      <c r="D1140" s="1">
        <f>BILANCA!E162</f>
        <v>29900</v>
      </c>
      <c r="E1140" s="1">
        <v>0</v>
      </c>
      <c r="F1140" s="1">
        <v>0</v>
      </c>
      <c r="G1140" s="2">
        <f t="shared" si="22"/>
        <v>14695.2</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12256535</v>
      </c>
      <c r="D1141" s="1">
        <f>BILANCA!E163</f>
        <v>14168568.939999999</v>
      </c>
      <c r="E1141" s="1">
        <v>0</v>
      </c>
      <c r="F1141" s="1">
        <v>0</v>
      </c>
      <c r="G1141" s="2">
        <f t="shared" si="22"/>
        <v>6413800.3150399998</v>
      </c>
      <c r="H1141" s="2">
        <f t="shared" si="23"/>
        <v>6.0000000521540642E-2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51116</v>
      </c>
      <c r="D1142" s="1">
        <f>BILANCA!E164</f>
        <v>1763701.03</v>
      </c>
      <c r="E1142" s="1">
        <v>0</v>
      </c>
      <c r="F1142" s="1">
        <v>0</v>
      </c>
      <c r="G1142" s="2">
        <f t="shared" si="22"/>
        <v>568984.37154000008</v>
      </c>
      <c r="H1142" s="2">
        <f t="shared" si="23"/>
        <v>3.0000000027939677E-2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1618443.06</v>
      </c>
      <c r="E1143" s="1">
        <v>0</v>
      </c>
      <c r="F1143" s="1">
        <v>0</v>
      </c>
      <c r="G1143" s="2">
        <f t="shared" si="22"/>
        <v>517901.77920000005</v>
      </c>
      <c r="H1143" s="2">
        <f t="shared" si="23"/>
        <v>6.0000000055879354E-2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51116</v>
      </c>
      <c r="D1144" s="1">
        <f>BILANCA!E166</f>
        <v>145257.97</v>
      </c>
      <c r="E1144" s="1">
        <v>0</v>
      </c>
      <c r="F1144" s="1">
        <v>0</v>
      </c>
      <c r="G1144" s="2">
        <f t="shared" si="22"/>
        <v>55002.742340000004</v>
      </c>
      <c r="H1144" s="2">
        <f t="shared" si="23"/>
        <v>2.9999999998835847E-2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258900441</v>
      </c>
      <c r="D1152" s="1">
        <f>BILANCA!E175</f>
        <v>251334708.14000002</v>
      </c>
      <c r="E1152" s="1">
        <v>0</v>
      </c>
      <c r="F1152" s="1">
        <v>0</v>
      </c>
      <c r="G1152" s="2">
        <f t="shared" si="22"/>
        <v>128705305.88032001</v>
      </c>
      <c r="H1152" s="2">
        <f t="shared" si="23"/>
        <v>0.14000001549720764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24680622</v>
      </c>
      <c r="D1153" s="1">
        <f>BILANCA!E176</f>
        <v>16087447.720000001</v>
      </c>
      <c r="E1153" s="1">
        <v>0</v>
      </c>
      <c r="F1153" s="1">
        <v>0</v>
      </c>
      <c r="G1153" s="2">
        <f t="shared" si="22"/>
        <v>9665437.9648000002</v>
      </c>
      <c r="H1153" s="2">
        <f t="shared" si="23"/>
        <v>0.27999999932944775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9166925</v>
      </c>
      <c r="D1154" s="1">
        <f>BILANCA!E177</f>
        <v>5492740.5500000007</v>
      </c>
      <c r="E1154" s="1">
        <v>0</v>
      </c>
      <c r="F1154" s="1">
        <v>0</v>
      </c>
      <c r="G1154" s="2">
        <f t="shared" si="22"/>
        <v>3446061.4431000007</v>
      </c>
      <c r="H1154" s="2">
        <f t="shared" si="23"/>
        <v>0.44999999925494194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300415</v>
      </c>
      <c r="D1155" s="1">
        <f>BILANCA!E178</f>
        <v>314968.54999999993</v>
      </c>
      <c r="E1155" s="1">
        <v>0</v>
      </c>
      <c r="F1155" s="1">
        <v>0</v>
      </c>
      <c r="G1155" s="2">
        <f t="shared" si="22"/>
        <v>160020.56119999997</v>
      </c>
      <c r="H1155" s="2">
        <f t="shared" si="23"/>
        <v>0.45000000006984919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5977189</v>
      </c>
      <c r="D1156" s="1">
        <f>BILANCA!E179</f>
        <v>1827745.0000000002</v>
      </c>
      <c r="E1156" s="1">
        <v>0</v>
      </c>
      <c r="F1156" s="1">
        <v>0</v>
      </c>
      <c r="G1156" s="2">
        <f t="shared" si="22"/>
        <v>1666453.4669999999</v>
      </c>
      <c r="H1156" s="2">
        <f t="shared" si="23"/>
        <v>2.3283064365386963E-10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22171</v>
      </c>
      <c r="D1157" s="1">
        <f>BILANCA!E180</f>
        <v>70502.37</v>
      </c>
      <c r="E1157" s="1">
        <v>0</v>
      </c>
      <c r="F1157" s="1">
        <v>0</v>
      </c>
      <c r="G1157" s="2">
        <f t="shared" si="22"/>
        <v>28392.578759999997</v>
      </c>
      <c r="H1157" s="2">
        <f t="shared" si="23"/>
        <v>0.36999999999534339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2548</v>
      </c>
      <c r="D1159" s="1">
        <f>BILANCA!E182</f>
        <v>57842.879999999997</v>
      </c>
      <c r="E1159" s="1">
        <v>0</v>
      </c>
      <c r="F1159" s="1">
        <v>0</v>
      </c>
      <c r="G1159" s="2">
        <f t="shared" si="22"/>
        <v>20809.141759999999</v>
      </c>
      <c r="H1159" s="2">
        <f t="shared" si="23"/>
        <v>0.12000000000261934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19623</v>
      </c>
      <c r="D1160" s="1">
        <f>BILANCA!E183</f>
        <v>12659.49</v>
      </c>
      <c r="E1160" s="1">
        <v>0</v>
      </c>
      <c r="F1160" s="1">
        <v>0</v>
      </c>
      <c r="G1160" s="2">
        <f t="shared" si="22"/>
        <v>7954.7304599999998</v>
      </c>
      <c r="H1160" s="2">
        <f t="shared" si="23"/>
        <v>0.48999999999978172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9376</v>
      </c>
      <c r="D1161" s="1">
        <f>BILANCA!E184</f>
        <v>1344.13</v>
      </c>
      <c r="E1161" s="1">
        <v>0</v>
      </c>
      <c r="F1161" s="1">
        <v>0</v>
      </c>
      <c r="G1161" s="2">
        <f t="shared" si="22"/>
        <v>2147.4382799999998</v>
      </c>
      <c r="H1161" s="2">
        <f t="shared" si="23"/>
        <v>0.13000000000010914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140005</v>
      </c>
      <c r="E1162" s="1">
        <v>0</v>
      </c>
      <c r="F1162" s="1">
        <v>0</v>
      </c>
      <c r="G1162" s="2">
        <f>B1162/1000*C1162+B1162/500*D1162</f>
        <v>50121.79</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280275</v>
      </c>
      <c r="D1163" s="1">
        <f>BILANCA!E186</f>
        <v>102202.08</v>
      </c>
      <c r="E1163" s="1">
        <v>0</v>
      </c>
      <c r="F1163" s="1">
        <v>0</v>
      </c>
      <c r="G1163" s="2">
        <f t="shared" si="22"/>
        <v>87242.248800000001</v>
      </c>
      <c r="H1163" s="2">
        <f t="shared" si="23"/>
        <v>8.000000000174623E-2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200000</v>
      </c>
      <c r="E1164" s="1">
        <v>0</v>
      </c>
      <c r="F1164" s="1">
        <v>0</v>
      </c>
      <c r="G1164" s="2">
        <f t="shared" si="22"/>
        <v>72400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2577499</v>
      </c>
      <c r="D1165" s="1">
        <f>BILANCA!E188</f>
        <v>2835973.42</v>
      </c>
      <c r="E1165" s="1">
        <v>0</v>
      </c>
      <c r="F1165" s="1">
        <v>0</v>
      </c>
      <c r="G1165" s="2">
        <f t="shared" si="22"/>
        <v>1501399.1428799999</v>
      </c>
      <c r="H1165" s="2">
        <f t="shared" si="23"/>
        <v>0.41999999992549419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2774068</v>
      </c>
      <c r="D1166" s="1">
        <f>BILANCA!E189</f>
        <v>1757652.8599999999</v>
      </c>
      <c r="E1166" s="1">
        <v>0</v>
      </c>
      <c r="F1166" s="1">
        <v>0</v>
      </c>
      <c r="G1166" s="2">
        <f t="shared" si="22"/>
        <v>1150955.3907599999</v>
      </c>
      <c r="H1166" s="2">
        <f t="shared" si="23"/>
        <v>0.14000000013038516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12739596</v>
      </c>
      <c r="D1183" s="1">
        <f>BILANCA!E206</f>
        <v>8835659.5099999998</v>
      </c>
      <c r="E1183" s="1">
        <v>0</v>
      </c>
      <c r="F1183" s="1">
        <v>0</v>
      </c>
      <c r="G1183" s="2">
        <f t="shared" si="22"/>
        <v>6082183.0040000007</v>
      </c>
      <c r="H1183" s="2">
        <f t="shared" si="23"/>
        <v>0.49000000022351742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12739596</v>
      </c>
      <c r="D1184" s="1">
        <f>BILANCA!E207</f>
        <v>8835659.5099999998</v>
      </c>
      <c r="E1184" s="1">
        <v>0</v>
      </c>
      <c r="F1184" s="1">
        <v>0</v>
      </c>
      <c r="G1184" s="2">
        <f t="shared" si="22"/>
        <v>6112593.9190200008</v>
      </c>
      <c r="H1184" s="2">
        <f t="shared" si="23"/>
        <v>0.49000000022351742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11806919</v>
      </c>
      <c r="D1191" s="1">
        <f>BILANCA!E214</f>
        <v>8835659.5099999998</v>
      </c>
      <c r="E1191" s="1">
        <v>0</v>
      </c>
      <c r="F1191" s="1">
        <v>0</v>
      </c>
      <c r="G1191" s="2">
        <f t="shared" si="22"/>
        <v>6131473.5081599997</v>
      </c>
      <c r="H1191" s="2">
        <f t="shared" si="23"/>
        <v>0.49000000022351742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932677</v>
      </c>
      <c r="D1194" s="1">
        <f>BILANCA!E217</f>
        <v>0</v>
      </c>
      <c r="E1194" s="1">
        <v>0</v>
      </c>
      <c r="F1194" s="1">
        <v>0</v>
      </c>
      <c r="G1194" s="2">
        <f t="shared" si="22"/>
        <v>196794.84699999998</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33</v>
      </c>
      <c r="D1211" s="1">
        <f>BILANCA!E234</f>
        <v>1394.8</v>
      </c>
      <c r="E1211" s="1">
        <v>0</v>
      </c>
      <c r="F1211" s="1">
        <v>0</v>
      </c>
      <c r="G1211" s="2">
        <f t="shared" si="22"/>
        <v>643.55280000000005</v>
      </c>
      <c r="H1211" s="2">
        <f t="shared" si="23"/>
        <v>0.20000000000004547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33</v>
      </c>
      <c r="D1212" s="1">
        <f>BILANCA!E235</f>
        <v>1394.8</v>
      </c>
      <c r="E1212" s="1">
        <v>0</v>
      </c>
      <c r="F1212" s="1">
        <v>0</v>
      </c>
      <c r="G1212" s="2">
        <f t="shared" si="22"/>
        <v>646.37540000000001</v>
      </c>
      <c r="H1212" s="2">
        <f t="shared" si="23"/>
        <v>0.20000000000004547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234219819</v>
      </c>
      <c r="D1214" s="1">
        <f>BILANCA!E237</f>
        <v>235247260.42000002</v>
      </c>
      <c r="E1214" s="1">
        <v>0</v>
      </c>
      <c r="F1214" s="1">
        <v>0</v>
      </c>
      <c r="G1214" s="2">
        <f t="shared" si="22"/>
        <v>162789012.50304002</v>
      </c>
      <c r="H1214" s="2">
        <f t="shared" si="23"/>
        <v>0.42000001668930054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241650322</v>
      </c>
      <c r="D1215" s="1">
        <f>BILANCA!E238</f>
        <v>231695299.17000002</v>
      </c>
      <c r="E1215" s="1">
        <v>0</v>
      </c>
      <c r="F1215" s="1">
        <v>0</v>
      </c>
      <c r="G1215" s="2">
        <f t="shared" si="22"/>
        <v>163569493.51888001</v>
      </c>
      <c r="H1215" s="2">
        <f t="shared" si="23"/>
        <v>0.17000001668930054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254389919</v>
      </c>
      <c r="D1216" s="1">
        <f>BILANCA!E239</f>
        <v>240530958.68000001</v>
      </c>
      <c r="E1216" s="1">
        <v>0</v>
      </c>
      <c r="F1216" s="1">
        <v>0</v>
      </c>
      <c r="G1216" s="2">
        <f t="shared" si="22"/>
        <v>171360277.87187999</v>
      </c>
      <c r="H1216" s="2">
        <f t="shared" si="23"/>
        <v>0.31999999284744263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252850251</v>
      </c>
      <c r="D1217" s="1">
        <f>BILANCA!E240</f>
        <v>240119587.75</v>
      </c>
      <c r="E1217" s="1">
        <v>0</v>
      </c>
      <c r="F1217" s="1">
        <v>0</v>
      </c>
      <c r="G1217" s="2">
        <f t="shared" si="22"/>
        <v>171542925.801</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1539668</v>
      </c>
      <c r="D1218" s="1">
        <f>BILANCA!E241</f>
        <v>411370.93</v>
      </c>
      <c r="E1218" s="1">
        <v>0</v>
      </c>
      <c r="F1218" s="1">
        <v>0</v>
      </c>
      <c r="G1218" s="2">
        <f t="shared" si="22"/>
        <v>555166.31709999999</v>
      </c>
      <c r="H1218" s="2">
        <f t="shared" si="23"/>
        <v>7.0000000006984919E-2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12739597</v>
      </c>
      <c r="D1219" s="1">
        <f>BILANCA!E242</f>
        <v>8835659.5099999998</v>
      </c>
      <c r="E1219" s="1">
        <v>0</v>
      </c>
      <c r="F1219" s="1">
        <v>0</v>
      </c>
      <c r="G1219" s="2">
        <f t="shared" si="22"/>
        <v>7176976.1807199996</v>
      </c>
      <c r="H1219" s="2">
        <f t="shared" si="23"/>
        <v>0.49000000022351742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12739597</v>
      </c>
      <c r="D1220" s="1">
        <f>BILANCA!E243</f>
        <v>8835659.5099999998</v>
      </c>
      <c r="E1220" s="1">
        <v>0</v>
      </c>
      <c r="F1220" s="1">
        <v>0</v>
      </c>
      <c r="G1220" s="2">
        <f t="shared" si="22"/>
        <v>7207387.0967399999</v>
      </c>
      <c r="H1220" s="2">
        <f t="shared" si="23"/>
        <v>0.49000000022351742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-11471189</v>
      </c>
      <c r="D1222" s="1">
        <f>BILANCA!E245</f>
        <v>-3883023.3200000077</v>
      </c>
      <c r="E1222" s="1">
        <v>0</v>
      </c>
      <c r="F1222" s="1">
        <v>0</v>
      </c>
      <c r="G1222" s="2">
        <f t="shared" si="22"/>
        <v>-4597699.3179600034</v>
      </c>
      <c r="H1222" s="2">
        <f t="shared" si="23"/>
        <v>0.32000000774860382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12833955</v>
      </c>
      <c r="D1223" s="1">
        <f>BILANCA!E246</f>
        <v>18564152.889999997</v>
      </c>
      <c r="E1223" s="1">
        <v>0</v>
      </c>
      <c r="F1223" s="1">
        <v>0</v>
      </c>
      <c r="G1223" s="2">
        <f t="shared" si="22"/>
        <v>11990942.587199997</v>
      </c>
      <c r="H1223" s="2">
        <f t="shared" si="23"/>
        <v>0.11000000312924385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12406595</v>
      </c>
      <c r="D1224" s="1">
        <f>BILANCA!E247</f>
        <v>18564152.889999997</v>
      </c>
      <c r="E1224" s="1">
        <v>0</v>
      </c>
      <c r="F1224" s="1">
        <v>0</v>
      </c>
      <c r="G1224" s="2">
        <f t="shared" si="22"/>
        <v>11937911.087979998</v>
      </c>
      <c r="H1224" s="2">
        <f t="shared" si="23"/>
        <v>0.11000000312924385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427360</v>
      </c>
      <c r="D1226" s="1">
        <f>BILANCA!E249</f>
        <v>0</v>
      </c>
      <c r="E1226" s="1">
        <v>0</v>
      </c>
      <c r="F1226" s="1">
        <v>0</v>
      </c>
      <c r="G1226" s="2">
        <f t="shared" si="22"/>
        <v>103848.48</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24305144</v>
      </c>
      <c r="D1227" s="1">
        <f>BILANCA!E250</f>
        <v>22447176.210000005</v>
      </c>
      <c r="E1227" s="1">
        <v>0</v>
      </c>
      <c r="F1227" s="1">
        <v>0</v>
      </c>
      <c r="G1227" s="2">
        <f t="shared" si="22"/>
        <v>16884677.126480002</v>
      </c>
      <c r="H1227" s="2">
        <f t="shared" si="23"/>
        <v>0.21000000461935997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24305144</v>
      </c>
      <c r="D1229" s="1">
        <f>BILANCA!E252</f>
        <v>19010323.110000003</v>
      </c>
      <c r="E1229" s="1">
        <v>0</v>
      </c>
      <c r="F1229" s="1">
        <v>0</v>
      </c>
      <c r="G1229" s="2">
        <f t="shared" si="22"/>
        <v>15332144.39412</v>
      </c>
      <c r="H1229" s="2">
        <f t="shared" si="23"/>
        <v>0.11000000312924385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3436853.1</v>
      </c>
      <c r="E1230" s="1">
        <v>0</v>
      </c>
      <c r="F1230" s="1">
        <v>0</v>
      </c>
      <c r="G1230" s="2">
        <f t="shared" si="22"/>
        <v>1697805.4314000001</v>
      </c>
      <c r="H1230" s="2">
        <f t="shared" si="23"/>
        <v>0.10000000009313226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3989570</v>
      </c>
      <c r="D1232" s="1">
        <f>BILANCA!E255</f>
        <v>5690706.9900000002</v>
      </c>
      <c r="E1232" s="1">
        <v>0</v>
      </c>
      <c r="F1232" s="1">
        <v>0</v>
      </c>
      <c r="G1232" s="2">
        <f t="shared" si="22"/>
        <v>3827375.0110200001</v>
      </c>
      <c r="H1232" s="2">
        <f t="shared" si="23"/>
        <v>9.9999997764825821E-3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51116</v>
      </c>
      <c r="D1233" s="1">
        <f>BILANCA!E256</f>
        <v>1744277.58</v>
      </c>
      <c r="E1233" s="1">
        <v>0</v>
      </c>
      <c r="F1233" s="1">
        <v>0</v>
      </c>
      <c r="G1233" s="2">
        <f t="shared" si="22"/>
        <v>884917.79</v>
      </c>
      <c r="H1233" s="2">
        <f t="shared" si="23"/>
        <v>0.41999999992549419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56475204</v>
      </c>
      <c r="D1236" s="1">
        <f>BILANCA!E259</f>
        <v>58347010.119999997</v>
      </c>
      <c r="E1236" s="1">
        <v>0</v>
      </c>
      <c r="F1236" s="1">
        <v>0</v>
      </c>
      <c r="G1236" s="2">
        <f t="shared" si="22"/>
        <v>43811813.732720003</v>
      </c>
      <c r="H1236" s="2">
        <f t="shared" si="23"/>
        <v>0.11999999731779099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56475204</v>
      </c>
      <c r="D1237" s="1">
        <f>BILANCA!E260</f>
        <v>58347010.119999997</v>
      </c>
      <c r="E1237" s="1">
        <v>0</v>
      </c>
      <c r="F1237" s="1">
        <v>0</v>
      </c>
      <c r="G1237" s="2">
        <f t="shared" si="22"/>
        <v>43984982.95696</v>
      </c>
      <c r="H1237" s="2">
        <f t="shared" si="23"/>
        <v>0.11999999731779099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777937</v>
      </c>
      <c r="D1238" s="1">
        <f>BILANCA!E262</f>
        <v>777937.71</v>
      </c>
      <c r="E1238" s="1">
        <v>0</v>
      </c>
      <c r="F1238" s="1">
        <v>0</v>
      </c>
      <c r="G1238" s="2">
        <f t="shared" si="22"/>
        <v>595122.16709999996</v>
      </c>
      <c r="H1238" s="2">
        <f t="shared" si="23"/>
        <v>0.2900000000372529</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14884954</v>
      </c>
      <c r="D1240" s="1">
        <f>BILANCA!E264</f>
        <v>19564245.009999998</v>
      </c>
      <c r="E1240" s="1">
        <v>0</v>
      </c>
      <c r="F1240" s="1">
        <v>0</v>
      </c>
      <c r="G1240" s="2">
        <f t="shared" si="22"/>
        <v>13881455.113139998</v>
      </c>
      <c r="H1240" s="2">
        <f t="shared" si="23"/>
        <v>9.9999979138374329E-3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608612</v>
      </c>
      <c r="D1241" s="1">
        <f>BILANCA!E265</f>
        <v>297668.53000000562</v>
      </c>
      <c r="E1241" s="1">
        <v>0</v>
      </c>
      <c r="F1241" s="1">
        <v>0</v>
      </c>
      <c r="G1241" s="2">
        <f t="shared" si="22"/>
        <v>310618.85748000292</v>
      </c>
      <c r="H1241" s="2">
        <f t="shared" si="23"/>
        <v>0.46999999438412488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51116</v>
      </c>
      <c r="D1242" s="1">
        <f>BILANCA!E266</f>
        <v>69295.949999999953</v>
      </c>
      <c r="E1242" s="1">
        <v>0</v>
      </c>
      <c r="F1242" s="1">
        <v>0</v>
      </c>
      <c r="G1242" s="2">
        <f t="shared" ref="G1242:G1479" si="24">B1242/1000*C1242+B1242/500*D1242</f>
        <v>49134.346099999981</v>
      </c>
      <c r="H1242" s="2">
        <f t="shared" si="23"/>
        <v>5.0000000046566129E-2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1694405.08</v>
      </c>
      <c r="E1243" s="1">
        <v>0</v>
      </c>
      <c r="F1243" s="1">
        <v>0</v>
      </c>
      <c r="G1243" s="2">
        <f t="shared" si="24"/>
        <v>881090.64160000009</v>
      </c>
      <c r="H1243" s="2">
        <f t="shared" si="23"/>
        <v>8.0000000074505806E-2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12880</v>
      </c>
      <c r="D1244" s="1">
        <f>BILANCA!E268</f>
        <v>5442.170000000001</v>
      </c>
      <c r="E1244" s="1">
        <v>0</v>
      </c>
      <c r="F1244" s="1">
        <v>0</v>
      </c>
      <c r="G1244" s="2">
        <f t="shared" si="24"/>
        <v>6202.4927400000015</v>
      </c>
      <c r="H1244" s="2">
        <f t="shared" si="23"/>
        <v>0.17000000000098225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4092.3100000000004</v>
      </c>
      <c r="E1245" s="1">
        <v>0</v>
      </c>
      <c r="F1245" s="1">
        <v>0</v>
      </c>
      <c r="G1245" s="2">
        <f t="shared" si="24"/>
        <v>2144.3704400000001</v>
      </c>
      <c r="H1245" s="2">
        <f t="shared" si="23"/>
        <v>0.31000000000040018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2459194</v>
      </c>
      <c r="D1247" s="1">
        <f>BILANCA!E271</f>
        <v>1015326.32</v>
      </c>
      <c r="E1247" s="1">
        <v>0</v>
      </c>
      <c r="F1247" s="1">
        <v>0</v>
      </c>
      <c r="G1247" s="2">
        <f t="shared" si="24"/>
        <v>1185319.51296</v>
      </c>
      <c r="H1247" s="2">
        <f t="shared" si="23"/>
        <v>0.31999999994877726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5482466</v>
      </c>
      <c r="D1263" s="1">
        <f>BILANCA!E287</f>
        <v>633643.68999999994</v>
      </c>
      <c r="E1263" s="1">
        <v>0</v>
      </c>
      <c r="F1263" s="1">
        <v>0</v>
      </c>
      <c r="G1263" s="2">
        <f t="shared" si="24"/>
        <v>1889930.9464000002</v>
      </c>
      <c r="H1263" s="2">
        <f t="shared" si="23"/>
        <v>0.31000000005587935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3684459</v>
      </c>
      <c r="D1264" s="1">
        <f>BILANCA!E288</f>
        <v>4859096.8600000003</v>
      </c>
      <c r="E1264" s="1">
        <v>0</v>
      </c>
      <c r="F1264" s="1">
        <v>0</v>
      </c>
      <c r="G1264" s="2">
        <f t="shared" si="24"/>
        <v>3766145.4143200004</v>
      </c>
      <c r="H1264" s="2">
        <f t="shared" si="23"/>
        <v>0.13999999966472387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1777401</v>
      </c>
      <c r="D1265" s="1">
        <f>BILANCA!E289</f>
        <v>578104.95000000007</v>
      </c>
      <c r="E1265" s="1">
        <v>0</v>
      </c>
      <c r="F1265" s="1">
        <v>0</v>
      </c>
      <c r="G1265" s="2">
        <f t="shared" si="24"/>
        <v>827278.27379999997</v>
      </c>
      <c r="H1265" s="2">
        <f t="shared" si="23"/>
        <v>4.9999999930150807E-2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996667</v>
      </c>
      <c r="D1266" s="1">
        <f>BILANCA!E290</f>
        <v>1179547.9100000001</v>
      </c>
      <c r="E1266" s="1">
        <v>0</v>
      </c>
      <c r="F1266" s="1">
        <v>0</v>
      </c>
      <c r="G1266" s="2">
        <f t="shared" si="24"/>
        <v>949680.87806000002</v>
      </c>
      <c r="H1266" s="2">
        <f t="shared" si="23"/>
        <v>8.9999999850988388E-2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12739596</v>
      </c>
      <c r="D1269" s="1">
        <f>BILANCA!E293</f>
        <v>8835659.5099999998</v>
      </c>
      <c r="E1269" s="1">
        <v>0</v>
      </c>
      <c r="F1269" s="1">
        <v>0</v>
      </c>
      <c r="G1269" s="2">
        <f t="shared" si="24"/>
        <v>8697521.6957199983</v>
      </c>
      <c r="H1269" s="2">
        <f t="shared" si="23"/>
        <v>0.49000000022351742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23600</v>
      </c>
      <c r="D1273" s="1">
        <f>BILANCA!E297</f>
        <v>9300</v>
      </c>
      <c r="E1273" s="1">
        <v>0</v>
      </c>
      <c r="F1273" s="1">
        <v>0</v>
      </c>
      <c r="G1273" s="2">
        <f t="shared" si="24"/>
        <v>12238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113903</v>
      </c>
      <c r="D1274" s="1">
        <f>BILANCA!E298</f>
        <v>731531.37</v>
      </c>
      <c r="E1274" s="1">
        <v>0</v>
      </c>
      <c r="F1274" s="1">
        <v>0</v>
      </c>
      <c r="G1274" s="2">
        <f t="shared" si="24"/>
        <v>458897.03033999994</v>
      </c>
      <c r="H1274" s="2">
        <f t="shared" si="23"/>
        <v>0.36999999999534339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32667.65</v>
      </c>
      <c r="E1275" s="1">
        <v>0</v>
      </c>
      <c r="F1275" s="1">
        <v>0</v>
      </c>
      <c r="G1275" s="2">
        <f t="shared" si="24"/>
        <v>19077.907599999999</v>
      </c>
      <c r="H1275" s="2">
        <f t="shared" si="23"/>
        <v>0.34999999999854481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865157</v>
      </c>
      <c r="D1276" s="1">
        <f>BILANCA!E300</f>
        <v>1737996.08</v>
      </c>
      <c r="E1276" s="1">
        <v>0</v>
      </c>
      <c r="F1276" s="1">
        <v>0</v>
      </c>
      <c r="G1276" s="2">
        <f t="shared" si="24"/>
        <v>1271956.7038799999</v>
      </c>
      <c r="H1276" s="2">
        <f t="shared" si="23"/>
        <v>8.0000000074505806E-2</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7577729</v>
      </c>
      <c r="D1299" s="6">
        <f>'RAS-funkcijski'!E5</f>
        <v>8660577.870000001</v>
      </c>
      <c r="E1299" s="6">
        <v>0</v>
      </c>
      <c r="F1299" s="6">
        <v>0</v>
      </c>
      <c r="G1299" s="7">
        <f t="shared" si="24"/>
        <v>24898.884740000001</v>
      </c>
      <c r="H1299" s="7">
        <f t="shared" si="23"/>
        <v>0.12999999895691872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539840</v>
      </c>
      <c r="D1300" s="1">
        <f>'RAS-funkcijski'!E6</f>
        <v>410376.34</v>
      </c>
      <c r="E1300" s="1">
        <v>0</v>
      </c>
      <c r="F1300" s="1">
        <v>0</v>
      </c>
      <c r="G1300" s="2">
        <f t="shared" si="24"/>
        <v>2721.1853600000004</v>
      </c>
      <c r="H1300" s="2">
        <f t="shared" si="23"/>
        <v>0.34000000002561137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539840</v>
      </c>
      <c r="D1301" s="1">
        <f>'RAS-funkcijski'!E7</f>
        <v>410376.34</v>
      </c>
      <c r="E1301" s="1">
        <v>0</v>
      </c>
      <c r="F1301" s="1">
        <v>0</v>
      </c>
      <c r="G1301" s="2">
        <f t="shared" si="24"/>
        <v>4081.7780400000001</v>
      </c>
      <c r="H1301" s="2">
        <f t="shared" si="23"/>
        <v>0.34000000002561137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6783833</v>
      </c>
      <c r="D1307" s="1">
        <f>'RAS-funkcijski'!E13</f>
        <v>7992010.7299999995</v>
      </c>
      <c r="E1307" s="1">
        <v>0</v>
      </c>
      <c r="F1307" s="1">
        <v>0</v>
      </c>
      <c r="G1307" s="2">
        <f t="shared" si="24"/>
        <v>204910.69013999999</v>
      </c>
      <c r="H1307" s="2">
        <f t="shared" si="23"/>
        <v>0.27000000048428774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4041516</v>
      </c>
      <c r="D1308" s="1">
        <f>'RAS-funkcijski'!E14</f>
        <v>4203243.5599999996</v>
      </c>
      <c r="E1308" s="1">
        <v>0</v>
      </c>
      <c r="F1308" s="1">
        <v>0</v>
      </c>
      <c r="G1308" s="2">
        <f t="shared" si="24"/>
        <v>124480.0312</v>
      </c>
      <c r="H1308" s="2">
        <f t="shared" si="23"/>
        <v>0.44000000040978193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404318</v>
      </c>
      <c r="D1309" s="1">
        <f>'RAS-funkcijski'!E15</f>
        <v>532000</v>
      </c>
      <c r="E1309" s="1">
        <v>0</v>
      </c>
      <c r="F1309" s="1">
        <v>0</v>
      </c>
      <c r="G1309" s="2">
        <f t="shared" si="24"/>
        <v>16151.498</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2337999</v>
      </c>
      <c r="D1310" s="1">
        <f>'RAS-funkcijski'!E16</f>
        <v>3256767.17</v>
      </c>
      <c r="E1310" s="1">
        <v>0</v>
      </c>
      <c r="F1310" s="1">
        <v>0</v>
      </c>
      <c r="G1310" s="2">
        <f t="shared" si="24"/>
        <v>106218.40007999999</v>
      </c>
      <c r="H1310" s="2">
        <f t="shared" si="23"/>
        <v>0.16999999992549419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254056</v>
      </c>
      <c r="D1313" s="1">
        <f>'RAS-funkcijski'!E19</f>
        <v>258190.8</v>
      </c>
      <c r="E1313" s="1">
        <v>0</v>
      </c>
      <c r="F1313" s="1">
        <v>0</v>
      </c>
      <c r="G1313" s="2">
        <f t="shared" si="24"/>
        <v>11556.563999999998</v>
      </c>
      <c r="H1313" s="2">
        <f t="shared" si="23"/>
        <v>0.20000000001164153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650000</v>
      </c>
      <c r="D1322" s="1">
        <f>'RAS-funkcijski'!E28</f>
        <v>635000</v>
      </c>
      <c r="E1322" s="1">
        <v>0</v>
      </c>
      <c r="F1322" s="1">
        <v>0</v>
      </c>
      <c r="G1322" s="2">
        <f t="shared" si="24"/>
        <v>46080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650000</v>
      </c>
      <c r="D1324" s="1">
        <f>'RAS-funkcijski'!E30</f>
        <v>635000</v>
      </c>
      <c r="E1324" s="1">
        <v>0</v>
      </c>
      <c r="F1324" s="1">
        <v>0</v>
      </c>
      <c r="G1324" s="2">
        <f t="shared" si="24"/>
        <v>49920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6742094</v>
      </c>
      <c r="D1329" s="1">
        <f>'RAS-funkcijski'!E35</f>
        <v>6497261.0099999998</v>
      </c>
      <c r="E1329" s="1">
        <v>0</v>
      </c>
      <c r="F1329" s="1">
        <v>0</v>
      </c>
      <c r="G1329" s="2">
        <f t="shared" si="24"/>
        <v>611835.09661999997</v>
      </c>
      <c r="H1329" s="2">
        <f t="shared" si="23"/>
        <v>9.9999997764825821E-3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2691692</v>
      </c>
      <c r="D1348" s="1">
        <f>'RAS-funkcijski'!E54</f>
        <v>2956113.72</v>
      </c>
      <c r="E1348" s="1">
        <v>0</v>
      </c>
      <c r="F1348" s="1">
        <v>0</v>
      </c>
      <c r="G1348" s="2">
        <f t="shared" si="24"/>
        <v>430195.97200000007</v>
      </c>
      <c r="H1348" s="2">
        <f t="shared" si="27"/>
        <v>0.27999999979510903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2691692</v>
      </c>
      <c r="D1349" s="1">
        <f>'RAS-funkcijski'!E55</f>
        <v>2956113.72</v>
      </c>
      <c r="E1349" s="1">
        <v>0</v>
      </c>
      <c r="F1349" s="1">
        <v>0</v>
      </c>
      <c r="G1349" s="2">
        <f t="shared" si="24"/>
        <v>438799.89144000004</v>
      </c>
      <c r="H1349" s="2">
        <f t="shared" si="27"/>
        <v>0.27999999979510903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2248796</v>
      </c>
      <c r="D1355" s="1">
        <f>'RAS-funkcijski'!E61</f>
        <v>1481880.48</v>
      </c>
      <c r="E1355" s="1">
        <v>0</v>
      </c>
      <c r="F1355" s="1">
        <v>0</v>
      </c>
      <c r="G1355" s="2">
        <f t="shared" si="24"/>
        <v>297115.74672</v>
      </c>
      <c r="H1355" s="2">
        <f t="shared" si="27"/>
        <v>0.47999999998137355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2248796</v>
      </c>
      <c r="D1358" s="1">
        <f>'RAS-funkcijski'!E64</f>
        <v>1481880.48</v>
      </c>
      <c r="E1358" s="1">
        <v>0</v>
      </c>
      <c r="F1358" s="1">
        <v>0</v>
      </c>
      <c r="G1358" s="2">
        <f t="shared" si="24"/>
        <v>312753.41759999999</v>
      </c>
      <c r="H1358" s="2">
        <f t="shared" si="27"/>
        <v>0.47999999998137355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1801606</v>
      </c>
      <c r="D1368" s="1">
        <f>'RAS-funkcijski'!E74</f>
        <v>2059266.81</v>
      </c>
      <c r="E1368" s="1">
        <v>0</v>
      </c>
      <c r="F1368" s="1">
        <v>0</v>
      </c>
      <c r="G1368" s="2">
        <f t="shared" si="24"/>
        <v>414409.77340000006</v>
      </c>
      <c r="H1368" s="2">
        <f t="shared" si="27"/>
        <v>0.18999999994412065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3564893</v>
      </c>
      <c r="D1369" s="1">
        <f>'RAS-funkcijski'!E75</f>
        <v>1425934.02</v>
      </c>
      <c r="E1369" s="1">
        <v>0</v>
      </c>
      <c r="F1369" s="1">
        <v>0</v>
      </c>
      <c r="G1369" s="2">
        <f t="shared" si="24"/>
        <v>455590.03383999999</v>
      </c>
      <c r="H1369" s="2">
        <f t="shared" si="27"/>
        <v>2.0000000018626451E-2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3059136</v>
      </c>
      <c r="D1370" s="1">
        <f>'RAS-funkcijski'!E76</f>
        <v>306930</v>
      </c>
      <c r="E1370" s="1">
        <v>0</v>
      </c>
      <c r="F1370" s="1">
        <v>0</v>
      </c>
      <c r="G1370" s="2">
        <f t="shared" si="24"/>
        <v>264455.712</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340027</v>
      </c>
      <c r="D1371" s="1">
        <f>'RAS-funkcijski'!E77</f>
        <v>641483.27</v>
      </c>
      <c r="E1371" s="1">
        <v>0</v>
      </c>
      <c r="F1371" s="1">
        <v>0</v>
      </c>
      <c r="G1371" s="2">
        <f t="shared" si="24"/>
        <v>118478.52841999999</v>
      </c>
      <c r="H1371" s="2">
        <f t="shared" si="27"/>
        <v>0.27000000001862645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165730</v>
      </c>
      <c r="D1375" s="1">
        <f>'RAS-funkcijski'!E81</f>
        <v>477520.75</v>
      </c>
      <c r="E1375" s="1">
        <v>0</v>
      </c>
      <c r="F1375" s="1">
        <v>0</v>
      </c>
      <c r="G1375" s="2">
        <f t="shared" si="24"/>
        <v>86299.405499999993</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9434669</v>
      </c>
      <c r="D1376" s="1">
        <f>'RAS-funkcijski'!E82</f>
        <v>10552519.73</v>
      </c>
      <c r="E1376" s="1">
        <v>0</v>
      </c>
      <c r="F1376" s="1">
        <v>0</v>
      </c>
      <c r="G1376" s="2">
        <f t="shared" si="24"/>
        <v>2382097.2598799998</v>
      </c>
      <c r="H1376" s="2">
        <f t="shared" si="27"/>
        <v>0.26999999955296516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281624</v>
      </c>
      <c r="D1377" s="1">
        <f>'RAS-funkcijski'!E83</f>
        <v>339418.51</v>
      </c>
      <c r="E1377" s="1">
        <v>0</v>
      </c>
      <c r="F1377" s="1">
        <v>0</v>
      </c>
      <c r="G1377" s="2">
        <f t="shared" si="24"/>
        <v>75876.420580000005</v>
      </c>
      <c r="H1377" s="2">
        <f t="shared" si="27"/>
        <v>0.48999999999068677</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790468</v>
      </c>
      <c r="D1378" s="1">
        <f>'RAS-funkcijski'!E84</f>
        <v>877028.05</v>
      </c>
      <c r="E1378" s="1">
        <v>0</v>
      </c>
      <c r="F1378" s="1">
        <v>0</v>
      </c>
      <c r="G1378" s="2">
        <f t="shared" si="24"/>
        <v>203561.92800000001</v>
      </c>
      <c r="H1378" s="2">
        <f t="shared" si="27"/>
        <v>5.0000000046566129E-2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1353964</v>
      </c>
      <c r="D1380" s="1">
        <f>'RAS-funkcijski'!E86</f>
        <v>1564549.67</v>
      </c>
      <c r="E1380" s="1">
        <v>0</v>
      </c>
      <c r="F1380" s="1">
        <v>0</v>
      </c>
      <c r="G1380" s="2">
        <f t="shared" si="24"/>
        <v>367611.19388000004</v>
      </c>
      <c r="H1380" s="2">
        <f t="shared" si="27"/>
        <v>0.33000000007450581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225425</v>
      </c>
      <c r="D1381" s="1">
        <f>'RAS-funkcijski'!E87</f>
        <v>258925</v>
      </c>
      <c r="E1381" s="1">
        <v>0</v>
      </c>
      <c r="F1381" s="1">
        <v>0</v>
      </c>
      <c r="G1381" s="2">
        <f t="shared" si="24"/>
        <v>61691.825000000004</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6783188</v>
      </c>
      <c r="D1382" s="1">
        <f>'RAS-funkcijski'!E88</f>
        <v>7512598.5</v>
      </c>
      <c r="E1382" s="1">
        <v>0</v>
      </c>
      <c r="F1382" s="1">
        <v>0</v>
      </c>
      <c r="G1382" s="2">
        <f t="shared" si="24"/>
        <v>1831904.3400000003</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455737</v>
      </c>
      <c r="D1383" s="1">
        <f>'RAS-funkcijski'!E89</f>
        <v>713125.79</v>
      </c>
      <c r="E1383" s="1">
        <v>0</v>
      </c>
      <c r="F1383" s="1">
        <v>0</v>
      </c>
      <c r="G1383" s="2">
        <f t="shared" si="24"/>
        <v>159969.02930000002</v>
      </c>
      <c r="H1383" s="2">
        <f t="shared" si="27"/>
        <v>0.2099999999627471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280047</v>
      </c>
      <c r="D1399" s="1">
        <f>'RAS-funkcijski'!E105</f>
        <v>706125.79</v>
      </c>
      <c r="E1399" s="1">
        <v>0</v>
      </c>
      <c r="F1399" s="1">
        <v>0</v>
      </c>
      <c r="G1399" s="2">
        <f t="shared" si="24"/>
        <v>170922.15658000001</v>
      </c>
      <c r="H1399" s="2">
        <f t="shared" si="27"/>
        <v>0.2099999999627471</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175690</v>
      </c>
      <c r="D1400" s="1">
        <f>'RAS-funkcijski'!E106</f>
        <v>7000</v>
      </c>
      <c r="E1400" s="1">
        <v>0</v>
      </c>
      <c r="F1400" s="1">
        <v>0</v>
      </c>
      <c r="G1400" s="2">
        <f t="shared" si="24"/>
        <v>19348.379999999997</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3195645</v>
      </c>
      <c r="D1401" s="1">
        <f>'RAS-funkcijski'!E107</f>
        <v>2963046.98</v>
      </c>
      <c r="E1401" s="1">
        <v>0</v>
      </c>
      <c r="F1401" s="1">
        <v>0</v>
      </c>
      <c r="G1401" s="2">
        <f t="shared" si="24"/>
        <v>939539.11287999991</v>
      </c>
      <c r="H1401" s="2">
        <f t="shared" si="27"/>
        <v>2.0000000018626451E-2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3002981</v>
      </c>
      <c r="D1402" s="1">
        <f>'RAS-funkcijski'!E108</f>
        <v>2222037.36</v>
      </c>
      <c r="E1402" s="1">
        <v>0</v>
      </c>
      <c r="F1402" s="1">
        <v>0</v>
      </c>
      <c r="G1402" s="2">
        <f t="shared" si="24"/>
        <v>774493.79487999994</v>
      </c>
      <c r="H1402" s="2">
        <f t="shared" si="27"/>
        <v>0.35999999986961484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192664</v>
      </c>
      <c r="D1403" s="1">
        <f>'RAS-funkcijski'!E109</f>
        <v>741009.62</v>
      </c>
      <c r="E1403" s="1">
        <v>0</v>
      </c>
      <c r="F1403" s="1">
        <v>0</v>
      </c>
      <c r="G1403" s="2">
        <f t="shared" si="24"/>
        <v>175841.7402</v>
      </c>
      <c r="H1403" s="2">
        <f t="shared" si="27"/>
        <v>0.38000000000465661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1694360</v>
      </c>
      <c r="D1408" s="1">
        <f>'RAS-funkcijski'!E114</f>
        <v>3316397.66</v>
      </c>
      <c r="E1408" s="1">
        <v>0</v>
      </c>
      <c r="F1408" s="1">
        <v>0</v>
      </c>
      <c r="G1408" s="2">
        <f t="shared" si="24"/>
        <v>915987.08519999997</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1292760</v>
      </c>
      <c r="D1409" s="1">
        <f>'RAS-funkcijski'!E115</f>
        <v>3029397.66</v>
      </c>
      <c r="E1409" s="1">
        <v>0</v>
      </c>
      <c r="F1409" s="1">
        <v>0</v>
      </c>
      <c r="G1409" s="2">
        <f t="shared" si="24"/>
        <v>816022.64052000002</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103750</v>
      </c>
      <c r="D1410" s="1">
        <f>'RAS-funkcijski'!E116</f>
        <v>0</v>
      </c>
      <c r="E1410" s="1">
        <v>0</v>
      </c>
      <c r="F1410" s="1">
        <v>0</v>
      </c>
      <c r="G1410" s="2">
        <f t="shared" si="24"/>
        <v>11620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1189010</v>
      </c>
      <c r="D1411" s="1">
        <f>'RAS-funkcijski'!E117</f>
        <v>3029397.66</v>
      </c>
      <c r="E1411" s="1">
        <v>0</v>
      </c>
      <c r="F1411" s="1">
        <v>0</v>
      </c>
      <c r="G1411" s="2">
        <f t="shared" si="24"/>
        <v>819002.0011600001</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43000</v>
      </c>
      <c r="E1412" s="1">
        <v>0</v>
      </c>
      <c r="F1412" s="1">
        <v>0</v>
      </c>
      <c r="G1412" s="2">
        <f t="shared" si="24"/>
        <v>9804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43000</v>
      </c>
      <c r="E1413" s="1">
        <v>0</v>
      </c>
      <c r="F1413" s="1">
        <v>0</v>
      </c>
      <c r="G1413" s="2">
        <f t="shared" si="24"/>
        <v>9890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401600</v>
      </c>
      <c r="D1419" s="1">
        <f>'RAS-funkcijski'!E125</f>
        <v>244000</v>
      </c>
      <c r="E1419" s="1">
        <v>0</v>
      </c>
      <c r="F1419" s="1">
        <v>0</v>
      </c>
      <c r="G1419" s="2">
        <f t="shared" si="24"/>
        <v>107641.60000000001</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1391161</v>
      </c>
      <c r="D1423" s="1">
        <f>'RAS-funkcijski'!E129</f>
        <v>1554148.08</v>
      </c>
      <c r="E1423" s="1">
        <v>0</v>
      </c>
      <c r="F1423" s="1">
        <v>0</v>
      </c>
      <c r="G1423" s="2">
        <f t="shared" si="24"/>
        <v>562432.14500000002</v>
      </c>
      <c r="H1423" s="2">
        <f t="shared" si="27"/>
        <v>8.0000000074505806E-2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9000</v>
      </c>
      <c r="D1427" s="1">
        <f>'RAS-funkcijski'!E133</f>
        <v>0</v>
      </c>
      <c r="E1427" s="1">
        <v>0</v>
      </c>
      <c r="F1427" s="1">
        <v>0</v>
      </c>
      <c r="G1427" s="2">
        <f t="shared" si="24"/>
        <v>1161</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990649</v>
      </c>
      <c r="D1432" s="1">
        <f>'RAS-funkcijski'!E138</f>
        <v>1161458.45</v>
      </c>
      <c r="E1432" s="1">
        <v>0</v>
      </c>
      <c r="F1432" s="1">
        <v>0</v>
      </c>
      <c r="G1432" s="2">
        <f t="shared" si="24"/>
        <v>444017.83060000004</v>
      </c>
      <c r="H1432" s="2">
        <f t="shared" si="27"/>
        <v>0.44999999995343387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391512</v>
      </c>
      <c r="D1434" s="1">
        <f>'RAS-funkcijski'!E140</f>
        <v>392689.63</v>
      </c>
      <c r="E1434" s="1">
        <v>0</v>
      </c>
      <c r="F1434" s="1">
        <v>0</v>
      </c>
      <c r="G1434" s="2">
        <f t="shared" si="24"/>
        <v>160057.21136000002</v>
      </c>
      <c r="H1434" s="2">
        <f t="shared" si="27"/>
        <v>0.36999999999534339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34706288</v>
      </c>
      <c r="D1435" s="13">
        <f>'RAS-funkcijski'!E141</f>
        <v>36318011.140000001</v>
      </c>
      <c r="E1435" s="13">
        <v>0</v>
      </c>
      <c r="F1435" s="13">
        <v>0</v>
      </c>
      <c r="G1435" s="14">
        <f t="shared" si="24"/>
        <v>14705896.50836</v>
      </c>
      <c r="H1435" s="14">
        <f t="shared" si="27"/>
        <v>0.14000000059604645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1764</v>
      </c>
      <c r="D1436" s="6">
        <f>'P-VRIO'!E5</f>
        <v>10736343.380000001</v>
      </c>
      <c r="E1436" s="6">
        <v>0</v>
      </c>
      <c r="F1436" s="6">
        <v>0</v>
      </c>
      <c r="G1436" s="7">
        <f t="shared" si="24"/>
        <v>21474.45076</v>
      </c>
      <c r="H1436" s="7">
        <f t="shared" si="27"/>
        <v>0.38000000081956387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1764</v>
      </c>
      <c r="D1437" s="1">
        <f>'P-VRIO'!E6</f>
        <v>0</v>
      </c>
      <c r="E1437" s="1">
        <v>0</v>
      </c>
      <c r="F1437" s="1">
        <v>0</v>
      </c>
      <c r="G1437" s="2">
        <f t="shared" si="24"/>
        <v>3.528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1764</v>
      </c>
      <c r="D1438" s="1">
        <f>'P-VRIO'!E7</f>
        <v>0</v>
      </c>
      <c r="E1438" s="1">
        <v>0</v>
      </c>
      <c r="F1438" s="1">
        <v>0</v>
      </c>
      <c r="G1438" s="2">
        <f t="shared" si="24"/>
        <v>5.2919999999999998</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1764</v>
      </c>
      <c r="D1439" s="1">
        <f>'P-VRIO'!E8</f>
        <v>0</v>
      </c>
      <c r="E1439" s="1">
        <v>0</v>
      </c>
      <c r="F1439" s="1">
        <v>0</v>
      </c>
      <c r="G1439" s="2">
        <f t="shared" si="24"/>
        <v>7.056</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10736343.380000001</v>
      </c>
      <c r="E1453" s="1">
        <v>0</v>
      </c>
      <c r="F1453" s="1">
        <v>0</v>
      </c>
      <c r="G1453" s="2">
        <f t="shared" si="24"/>
        <v>386508.36167999997</v>
      </c>
      <c r="H1453" s="2">
        <f t="shared" si="27"/>
        <v>0.38000000081956387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10736343.380000001</v>
      </c>
      <c r="E1454" s="1">
        <v>0</v>
      </c>
      <c r="F1454" s="1">
        <v>0</v>
      </c>
      <c r="G1454" s="2">
        <f t="shared" si="24"/>
        <v>407981.04844000004</v>
      </c>
      <c r="H1454" s="2">
        <f t="shared" si="27"/>
        <v>0.38000000081956387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10736343.380000001</v>
      </c>
      <c r="E1456" s="1">
        <v>0</v>
      </c>
      <c r="F1456" s="1">
        <v>0</v>
      </c>
      <c r="G1456" s="2">
        <f t="shared" si="24"/>
        <v>450926.42196000007</v>
      </c>
      <c r="H1456" s="2">
        <f t="shared" si="27"/>
        <v>0.38000000081956387</v>
      </c>
      <c r="I1456" s="10">
        <f t="shared" si="30"/>
        <v>171352.04071436301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50000</v>
      </c>
      <c r="D1469" s="1">
        <f>'P-VRIO'!E38</f>
        <v>0</v>
      </c>
      <c r="E1469" s="1">
        <v>0</v>
      </c>
      <c r="F1469" s="1">
        <v>0</v>
      </c>
      <c r="G1469" s="2">
        <f t="shared" si="24"/>
        <v>1700.0000000000002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50000</v>
      </c>
      <c r="D1475" s="1">
        <f>'P-VRIO'!E44</f>
        <v>0</v>
      </c>
      <c r="E1475" s="1">
        <v>0</v>
      </c>
      <c r="F1475" s="1">
        <v>0</v>
      </c>
      <c r="G1475" s="2">
        <f t="shared" si="24"/>
        <v>2000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50000</v>
      </c>
      <c r="D1477" s="1">
        <f>'P-VRIO'!E46</f>
        <v>0</v>
      </c>
      <c r="E1477" s="1">
        <v>0</v>
      </c>
      <c r="F1477" s="1">
        <v>0</v>
      </c>
      <c r="G1477" s="2">
        <f t="shared" si="24"/>
        <v>2100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24680587.960000001</v>
      </c>
      <c r="D1480" s="6"/>
      <c r="E1480" s="6">
        <v>0</v>
      </c>
      <c r="F1480" s="6">
        <v>0</v>
      </c>
      <c r="G1480" s="7">
        <f t="shared" ref="G1480:G1580" si="34">B1480/1000*C1480</f>
        <v>24680.587960000001</v>
      </c>
      <c r="H1480" s="7">
        <f t="shared" ref="H1480:H1580" si="35">ABS(C1480-ROUND(C1480,0))</f>
        <v>3.9999999105930328E-2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46908359.07</v>
      </c>
      <c r="D1481" s="1">
        <v>0</v>
      </c>
      <c r="E1481" s="1">
        <v>0</v>
      </c>
      <c r="F1481" s="1">
        <v>0</v>
      </c>
      <c r="G1481" s="2">
        <f t="shared" si="34"/>
        <v>93816.718139999997</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38765765.910000004</v>
      </c>
      <c r="D1483" s="1">
        <v>0</v>
      </c>
      <c r="E1483" s="1">
        <v>0</v>
      </c>
      <c r="F1483" s="1">
        <v>0</v>
      </c>
      <c r="G1483" s="2">
        <f t="shared" si="34"/>
        <v>155063.06364000001</v>
      </c>
      <c r="H1483" s="2">
        <f t="shared" si="35"/>
        <v>8.999999612569809E-2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4067868.7899999991</v>
      </c>
      <c r="D1484" s="1">
        <v>0</v>
      </c>
      <c r="E1484" s="1">
        <v>0</v>
      </c>
      <c r="F1484" s="1">
        <v>0</v>
      </c>
      <c r="G1484" s="2">
        <f t="shared" si="34"/>
        <v>20339.343949999995</v>
      </c>
      <c r="H1484" s="2">
        <f t="shared" si="35"/>
        <v>0.21000000089406967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12543940.130000003</v>
      </c>
      <c r="D1485" s="1">
        <v>0</v>
      </c>
      <c r="E1485" s="1">
        <v>0</v>
      </c>
      <c r="F1485" s="1">
        <v>0</v>
      </c>
      <c r="G1485" s="2">
        <f t="shared" si="34"/>
        <v>75263.640780000016</v>
      </c>
      <c r="H1485" s="2">
        <f t="shared" si="35"/>
        <v>0.13000000268220901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441902.5</v>
      </c>
      <c r="D1486" s="1">
        <v>0</v>
      </c>
      <c r="E1486" s="1">
        <v>0</v>
      </c>
      <c r="F1486" s="1">
        <v>0</v>
      </c>
      <c r="G1486" s="2">
        <f t="shared" si="34"/>
        <v>3093.3175000000001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415890.01</v>
      </c>
      <c r="D1487" s="1">
        <v>0</v>
      </c>
      <c r="E1487" s="1">
        <v>0</v>
      </c>
      <c r="F1487" s="1">
        <v>0</v>
      </c>
      <c r="G1487" s="2">
        <f t="shared" si="34"/>
        <v>3327.1200800000001</v>
      </c>
      <c r="H1487" s="2">
        <f t="shared" si="35"/>
        <v>1.0000000009313226E-2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3708625.02</v>
      </c>
      <c r="D1488" s="1">
        <v>0</v>
      </c>
      <c r="E1488" s="1">
        <v>0</v>
      </c>
      <c r="F1488" s="1">
        <v>0</v>
      </c>
      <c r="G1488" s="2">
        <f>B1488/1000*C1488</f>
        <v>33377.625179999995</v>
      </c>
      <c r="H1488" s="2">
        <f>ABS(C1488-ROUND(C1488,0))</f>
        <v>2.0000000018626451E-2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1646651.11</v>
      </c>
      <c r="D1489" s="1">
        <v>0</v>
      </c>
      <c r="E1489" s="1">
        <v>0</v>
      </c>
      <c r="F1489" s="1">
        <v>0</v>
      </c>
      <c r="G1489" s="2">
        <f t="shared" si="34"/>
        <v>16466.5111</v>
      </c>
      <c r="H1489" s="2">
        <f t="shared" si="35"/>
        <v>0.11000000010244548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804151.6</v>
      </c>
      <c r="D1490" s="1">
        <v>0</v>
      </c>
      <c r="E1490" s="1">
        <v>0</v>
      </c>
      <c r="F1490" s="1">
        <v>0</v>
      </c>
      <c r="G1490" s="2">
        <f t="shared" si="34"/>
        <v>8845.6675999999989</v>
      </c>
      <c r="H1490" s="2">
        <f t="shared" si="35"/>
        <v>0.40000000002328306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15136736.75</v>
      </c>
      <c r="D1491" s="1">
        <v>0</v>
      </c>
      <c r="E1491" s="1">
        <v>0</v>
      </c>
      <c r="F1491" s="1">
        <v>0</v>
      </c>
      <c r="G1491" s="2">
        <f t="shared" si="34"/>
        <v>181640.84100000001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7629594.9399999995</v>
      </c>
      <c r="D1492" s="1">
        <v>0</v>
      </c>
      <c r="E1492" s="1">
        <v>0</v>
      </c>
      <c r="F1492" s="1">
        <v>0</v>
      </c>
      <c r="G1492" s="2">
        <f t="shared" si="34"/>
        <v>99184.734219999984</v>
      </c>
      <c r="H1492" s="2">
        <f t="shared" si="35"/>
        <v>6.0000000521540642E-2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512998.22</v>
      </c>
      <c r="D1493" s="1">
        <v>0</v>
      </c>
      <c r="E1493" s="1">
        <v>0</v>
      </c>
      <c r="F1493" s="1">
        <v>0</v>
      </c>
      <c r="G1493" s="2">
        <f t="shared" si="34"/>
        <v>7181.9750800000002</v>
      </c>
      <c r="H1493" s="2">
        <f t="shared" si="35"/>
        <v>0.21999999997206032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512998.22</v>
      </c>
      <c r="D1497" s="1">
        <v>0</v>
      </c>
      <c r="E1497" s="1">
        <v>0</v>
      </c>
      <c r="F1497" s="1">
        <v>0</v>
      </c>
      <c r="G1497" s="2">
        <f t="shared" si="34"/>
        <v>9233.9679599999981</v>
      </c>
      <c r="H1497" s="2">
        <f t="shared" si="35"/>
        <v>0.21999999997206032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55502894.109999992</v>
      </c>
      <c r="D1499" s="1">
        <v>0</v>
      </c>
      <c r="E1499" s="1">
        <v>0</v>
      </c>
      <c r="F1499" s="1">
        <v>0</v>
      </c>
      <c r="G1499" s="2">
        <f t="shared" si="34"/>
        <v>1110057.8821999999</v>
      </c>
      <c r="H1499" s="2">
        <f t="shared" si="35"/>
        <v>0.10999999195337296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42440009.429999992</v>
      </c>
      <c r="D1501" s="1">
        <v>0</v>
      </c>
      <c r="E1501" s="1">
        <v>0</v>
      </c>
      <c r="F1501" s="1">
        <v>0</v>
      </c>
      <c r="G1501" s="2">
        <f t="shared" si="34"/>
        <v>933680.20745999983</v>
      </c>
      <c r="H1501" s="2">
        <f t="shared" si="35"/>
        <v>0.42999999225139618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4053316.0899999989</v>
      </c>
      <c r="D1502" s="1">
        <v>0</v>
      </c>
      <c r="E1502" s="1">
        <v>0</v>
      </c>
      <c r="F1502" s="1">
        <v>0</v>
      </c>
      <c r="G1502" s="2">
        <f t="shared" si="34"/>
        <v>93226.27006999997</v>
      </c>
      <c r="H1502" s="2">
        <f t="shared" si="35"/>
        <v>8.9999998919665813E-2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16220677.779999997</v>
      </c>
      <c r="D1503" s="1">
        <v>0</v>
      </c>
      <c r="E1503" s="1">
        <v>0</v>
      </c>
      <c r="F1503" s="1">
        <v>0</v>
      </c>
      <c r="G1503" s="2">
        <f t="shared" si="34"/>
        <v>389296.26671999996</v>
      </c>
      <c r="H1503" s="2">
        <f t="shared" si="35"/>
        <v>0.2200000025331974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393571.18</v>
      </c>
      <c r="D1504" s="1">
        <v>0</v>
      </c>
      <c r="E1504" s="1">
        <v>0</v>
      </c>
      <c r="F1504" s="1">
        <v>0</v>
      </c>
      <c r="G1504" s="2">
        <f t="shared" si="34"/>
        <v>9839.2795000000006</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423921.77</v>
      </c>
      <c r="D1505" s="1">
        <v>0</v>
      </c>
      <c r="E1505" s="1">
        <v>0</v>
      </c>
      <c r="F1505" s="1">
        <v>0</v>
      </c>
      <c r="G1505" s="2">
        <f t="shared" si="34"/>
        <v>11021.96602</v>
      </c>
      <c r="H1505" s="2">
        <f t="shared" si="35"/>
        <v>0.22999999998137355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4041385.15</v>
      </c>
      <c r="D1506" s="1">
        <v>0</v>
      </c>
      <c r="E1506" s="1">
        <v>0</v>
      </c>
      <c r="F1506" s="1">
        <v>0</v>
      </c>
      <c r="G1506" s="2">
        <f>B1506/1000*C1506</f>
        <v>109117.39904999999</v>
      </c>
      <c r="H1506" s="2">
        <f>ABS(C1506-ROUND(C1506,0))</f>
        <v>0.14999999990686774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1824723.88</v>
      </c>
      <c r="D1507" s="1">
        <v>0</v>
      </c>
      <c r="E1507" s="1">
        <v>0</v>
      </c>
      <c r="F1507" s="1">
        <v>0</v>
      </c>
      <c r="G1507" s="2">
        <f t="shared" si="34"/>
        <v>51092.268639999995</v>
      </c>
      <c r="H1507" s="2">
        <f t="shared" si="35"/>
        <v>0.12000000011175871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604151.6</v>
      </c>
      <c r="D1508" s="1">
        <v>0</v>
      </c>
      <c r="E1508" s="1">
        <v>0</v>
      </c>
      <c r="F1508" s="1">
        <v>0</v>
      </c>
      <c r="G1508" s="2">
        <f t="shared" si="34"/>
        <v>17520.396400000001</v>
      </c>
      <c r="H1508" s="2">
        <f t="shared" si="35"/>
        <v>0.40000000002328306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14878261.98</v>
      </c>
      <c r="D1509" s="1">
        <v>0</v>
      </c>
      <c r="E1509" s="1">
        <v>0</v>
      </c>
      <c r="F1509" s="1">
        <v>0</v>
      </c>
      <c r="G1509" s="2">
        <f t="shared" si="34"/>
        <v>446347.85940000002</v>
      </c>
      <c r="H1509" s="2">
        <f t="shared" si="35"/>
        <v>1.9999999552965164E-2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8645949.6699999999</v>
      </c>
      <c r="D1510" s="1">
        <v>0</v>
      </c>
      <c r="E1510" s="1">
        <v>0</v>
      </c>
      <c r="F1510" s="1">
        <v>0</v>
      </c>
      <c r="G1510" s="2">
        <f t="shared" si="34"/>
        <v>268024.43977</v>
      </c>
      <c r="H1510" s="2">
        <f t="shared" si="35"/>
        <v>0.33000000007450581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4416935.01</v>
      </c>
      <c r="D1511" s="1">
        <v>0</v>
      </c>
      <c r="E1511" s="1">
        <v>0</v>
      </c>
      <c r="F1511" s="1">
        <v>0</v>
      </c>
      <c r="G1511" s="2">
        <f t="shared" si="34"/>
        <v>141341.92032</v>
      </c>
      <c r="H1511" s="2">
        <f t="shared" si="35"/>
        <v>9.9999997764825821E-3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4416935.01</v>
      </c>
      <c r="D1515" s="1">
        <v>0</v>
      </c>
      <c r="E1515" s="1">
        <v>0</v>
      </c>
      <c r="F1515" s="1">
        <v>0</v>
      </c>
      <c r="G1515" s="2">
        <f t="shared" si="34"/>
        <v>159009.66035999998</v>
      </c>
      <c r="H1515" s="2">
        <f t="shared" si="35"/>
        <v>9.9999997764825821E-3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16086052.920000009</v>
      </c>
      <c r="D1517" s="1">
        <v>0</v>
      </c>
      <c r="E1517" s="1">
        <v>0</v>
      </c>
      <c r="F1517" s="1">
        <v>0</v>
      </c>
      <c r="G1517" s="2">
        <f t="shared" si="34"/>
        <v>611270.01096000033</v>
      </c>
      <c r="H1517" s="2">
        <f t="shared" si="35"/>
        <v>7.999999076128006E-2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1468623.5499999998</v>
      </c>
      <c r="D1518" s="1">
        <v>0</v>
      </c>
      <c r="E1518" s="1">
        <v>0</v>
      </c>
      <c r="F1518" s="1">
        <v>0</v>
      </c>
      <c r="G1518" s="2">
        <f t="shared" si="34"/>
        <v>57276.318449999992</v>
      </c>
      <c r="H1518" s="2">
        <f t="shared" si="35"/>
        <v>0.45000000018626451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881017.35</v>
      </c>
      <c r="D1524" s="1">
        <v>0</v>
      </c>
      <c r="E1524" s="1">
        <v>0</v>
      </c>
      <c r="F1524" s="1">
        <v>0</v>
      </c>
      <c r="G1524" s="2">
        <f t="shared" si="34"/>
        <v>39645.780749999998</v>
      </c>
      <c r="H1524" s="2">
        <f t="shared" si="35"/>
        <v>0.34999999997671694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314968.55000000005</v>
      </c>
      <c r="D1525" s="1">
        <v>0</v>
      </c>
      <c r="E1525" s="1">
        <v>0</v>
      </c>
      <c r="F1525" s="1">
        <v>0</v>
      </c>
      <c r="G1525" s="2">
        <f t="shared" si="34"/>
        <v>14488.553300000001</v>
      </c>
      <c r="H1525" s="2">
        <f t="shared" si="35"/>
        <v>0.44999999995343387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314968.55000000005</v>
      </c>
      <c r="D1526" s="1">
        <v>0</v>
      </c>
      <c r="E1526" s="1">
        <v>0</v>
      </c>
      <c r="F1526" s="1">
        <v>0</v>
      </c>
      <c r="G1526" s="2">
        <f t="shared" si="34"/>
        <v>14803.521850000003</v>
      </c>
      <c r="H1526" s="2">
        <f t="shared" si="35"/>
        <v>0.44999999995343387</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219889.64999999997</v>
      </c>
      <c r="D1530" s="1">
        <v>0</v>
      </c>
      <c r="E1530" s="1">
        <v>0</v>
      </c>
      <c r="F1530" s="1">
        <v>0</v>
      </c>
      <c r="G1530" s="2">
        <f t="shared" si="34"/>
        <v>11214.372149999997</v>
      </c>
      <c r="H1530" s="2">
        <f t="shared" si="35"/>
        <v>0.3500000000349246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219889.64999999997</v>
      </c>
      <c r="D1531" s="1">
        <v>0</v>
      </c>
      <c r="E1531" s="1">
        <v>0</v>
      </c>
      <c r="F1531" s="1">
        <v>0</v>
      </c>
      <c r="G1531" s="2">
        <f t="shared" si="34"/>
        <v>11434.261799999998</v>
      </c>
      <c r="H1531" s="2">
        <f t="shared" si="35"/>
        <v>0.3500000000349246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113.9</v>
      </c>
      <c r="D1550" s="1">
        <v>0</v>
      </c>
      <c r="E1550" s="1">
        <v>0</v>
      </c>
      <c r="F1550" s="1">
        <v>0</v>
      </c>
      <c r="G1550" s="2">
        <f t="shared" si="34"/>
        <v>8.0869</v>
      </c>
      <c r="H1550" s="2">
        <f t="shared" si="35"/>
        <v>9.9999999999994316E-2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113.9</v>
      </c>
      <c r="D1554" s="1">
        <v>0</v>
      </c>
      <c r="E1554" s="1">
        <v>0</v>
      </c>
      <c r="F1554" s="1">
        <v>0</v>
      </c>
      <c r="G1554" s="2">
        <f t="shared" si="34"/>
        <v>8.5425000000000004</v>
      </c>
      <c r="H1554" s="2">
        <f t="shared" si="35"/>
        <v>9.9999999999994316E-2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346045.25</v>
      </c>
      <c r="D1560" s="1">
        <v>0</v>
      </c>
      <c r="E1560" s="1">
        <v>0</v>
      </c>
      <c r="F1560" s="1">
        <v>0</v>
      </c>
      <c r="G1560" s="2">
        <f t="shared" si="34"/>
        <v>28029.665250000002</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276045.25</v>
      </c>
      <c r="D1561" s="1">
        <v>0</v>
      </c>
      <c r="E1561" s="1">
        <v>0</v>
      </c>
      <c r="F1561" s="1">
        <v>0</v>
      </c>
      <c r="G1561" s="2">
        <f t="shared" si="34"/>
        <v>22635.710500000001</v>
      </c>
      <c r="H1561" s="2">
        <f t="shared" si="35"/>
        <v>0.25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5000</v>
      </c>
      <c r="D1562" s="1">
        <v>0</v>
      </c>
      <c r="E1562" s="1">
        <v>0</v>
      </c>
      <c r="F1562" s="1">
        <v>0</v>
      </c>
      <c r="G1562" s="2">
        <f t="shared" si="34"/>
        <v>415</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65000</v>
      </c>
      <c r="D1564" s="1">
        <v>0</v>
      </c>
      <c r="E1564" s="1">
        <v>0</v>
      </c>
      <c r="F1564" s="1">
        <v>0</v>
      </c>
      <c r="G1564" s="2">
        <f t="shared" si="34"/>
        <v>5525</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587606.19999999995</v>
      </c>
      <c r="D1565" s="1">
        <v>0</v>
      </c>
      <c r="E1565" s="1">
        <v>0</v>
      </c>
      <c r="F1565" s="1">
        <v>0</v>
      </c>
      <c r="G1565" s="2">
        <f t="shared" si="34"/>
        <v>50534.133199999989</v>
      </c>
      <c r="H1565" s="2">
        <f t="shared" si="35"/>
        <v>0.19999999995343387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116121.2</v>
      </c>
      <c r="D1566" s="1">
        <v>0</v>
      </c>
      <c r="E1566" s="1">
        <v>0</v>
      </c>
      <c r="F1566" s="1">
        <v>0</v>
      </c>
      <c r="G1566" s="2">
        <f t="shared" si="34"/>
        <v>10102.544399999999</v>
      </c>
      <c r="H1566" s="2">
        <f t="shared" si="35"/>
        <v>0.19999999999708962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196625</v>
      </c>
      <c r="D1567" s="1">
        <v>0</v>
      </c>
      <c r="E1567" s="1">
        <v>0</v>
      </c>
      <c r="F1567" s="1">
        <v>0</v>
      </c>
      <c r="G1567" s="2">
        <f t="shared" si="34"/>
        <v>17303</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274860</v>
      </c>
      <c r="D1568" s="1">
        <v>0</v>
      </c>
      <c r="E1568" s="1">
        <v>0</v>
      </c>
      <c r="F1568" s="1">
        <v>0</v>
      </c>
      <c r="G1568" s="2">
        <f t="shared" si="34"/>
        <v>24462.539999999997</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14617429.370000001</v>
      </c>
      <c r="D1576" s="1">
        <v>0</v>
      </c>
      <c r="E1576" s="1">
        <v>0</v>
      </c>
      <c r="F1576" s="1">
        <v>0</v>
      </c>
      <c r="G1576" s="2">
        <f t="shared" si="34"/>
        <v>1417890.6488900001</v>
      </c>
      <c r="H1576" s="2">
        <f t="shared" si="35"/>
        <v>0.37000000104308128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4611663.2</v>
      </c>
      <c r="D1578" s="1">
        <v>0</v>
      </c>
      <c r="E1578" s="1">
        <v>0</v>
      </c>
      <c r="F1578" s="1">
        <v>0</v>
      </c>
      <c r="G1578" s="2">
        <f t="shared" si="34"/>
        <v>456554.65680000006</v>
      </c>
      <c r="H1578" s="2">
        <f t="shared" si="35"/>
        <v>0.20000000018626451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1170106.6600000001</v>
      </c>
      <c r="D1579" s="1">
        <v>0</v>
      </c>
      <c r="E1579" s="1">
        <v>0</v>
      </c>
      <c r="F1579" s="1">
        <v>0</v>
      </c>
      <c r="G1579" s="2">
        <f t="shared" si="34"/>
        <v>117010.66600000003</v>
      </c>
      <c r="H1579" s="2">
        <f t="shared" si="35"/>
        <v>0.33999999985098839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8835659.5099999998</v>
      </c>
      <c r="D1580" s="13">
        <v>0</v>
      </c>
      <c r="E1580" s="13">
        <v>0</v>
      </c>
      <c r="F1580" s="13">
        <v>0</v>
      </c>
      <c r="G1580" s="14">
        <f t="shared" si="34"/>
        <v>892401.61051000003</v>
      </c>
      <c r="H1580" s="14">
        <f t="shared" si="35"/>
        <v>0.49000000022351742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31018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47799967</v>
      </c>
      <c r="I16" s="172">
        <f>'PR-RAS'!E6</f>
        <v>54065793.220000014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29308910</v>
      </c>
      <c r="I17" s="172">
        <f>'PR-RAS'!E151</f>
        <v>36897591.170000002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11471189</v>
      </c>
      <c r="I19" s="173">
        <f>'PR-RAS'!E646</f>
        <v>3883023.319999991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203089430</v>
      </c>
      <c r="I20" s="175">
        <f>BILANCA!E7</f>
        <v>190896834.25999999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55811011</v>
      </c>
      <c r="I21" s="177">
        <f>BILANCA!E68</f>
        <v>60437873.880000003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24680622</v>
      </c>
      <c r="I22" s="177">
        <f>BILANCA!E176</f>
        <v>16087447.720000001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234219819</v>
      </c>
      <c r="I23" s="179">
        <f>BILANCA!E237</f>
        <v>235247260.42000002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7577729</v>
      </c>
      <c r="I24" s="175">
        <f>'RAS-funkcijski'!E5</f>
        <v>8660577.870000001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6742094</v>
      </c>
      <c r="I25" s="177">
        <f>'RAS-funkcijski'!E35</f>
        <v>6497261.0099999998</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6783188</v>
      </c>
      <c r="I26" s="177">
        <f>'RAS-funkcijski'!E88</f>
        <v>7512598.5</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1694360</v>
      </c>
      <c r="I27" s="177">
        <f>'RAS-funkcijski'!E114</f>
        <v>3316397.66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34706288</v>
      </c>
      <c r="I28" s="181">
        <f>'RAS-funkcijski'!E141</f>
        <v>36318011.140000001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1764</v>
      </c>
      <c r="I29" s="175">
        <f>'P-VRIO'!E5</f>
        <v>10736343.380000001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10736343.380000001</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50000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50000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24680587.960000001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16086052.920000009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1468623.5499999998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14617429.370000001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46" zoomScaleNormal="100" workbookViewId="0">
      <selection activeCell="E660" sqref="E66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47799967</v>
      </c>
      <c r="E6" s="53">
        <f>E7+E44+E50+E82+E106+E124+E133+E139</f>
        <v>54065793.220000014</v>
      </c>
      <c r="F6" s="54">
        <f t="shared" ref="F6:F131" si="0">IF(D6&lt;&gt;0,IF(E6/D6&gt;=100,"&gt;&gt;100",E6/D6*100),"-")</f>
        <v>113.10843210414771</v>
      </c>
    </row>
    <row r="7" spans="1:25" ht="12.75" customHeight="1" x14ac:dyDescent="0.2">
      <c r="A7" s="55">
        <v>61</v>
      </c>
      <c r="B7" s="307" t="s">
        <v>57</v>
      </c>
      <c r="C7" s="52" t="s">
        <v>58</v>
      </c>
      <c r="D7" s="53">
        <f t="shared" ref="D7:E7" si="1">D8+D17+D23+D29+D37+D40</f>
        <v>22635714</v>
      </c>
      <c r="E7" s="53">
        <f t="shared" si="1"/>
        <v>36001244.190000005</v>
      </c>
      <c r="F7" s="54">
        <f t="shared" si="0"/>
        <v>159.04620543447405</v>
      </c>
    </row>
    <row r="8" spans="1:25" ht="12.75" customHeight="1" x14ac:dyDescent="0.2">
      <c r="A8" s="55">
        <v>611</v>
      </c>
      <c r="B8" s="87" t="s">
        <v>59</v>
      </c>
      <c r="C8" s="52" t="s">
        <v>60</v>
      </c>
      <c r="D8" s="53">
        <f t="shared" ref="D8:E8" si="2">SUM(D9:D14)-D15-D16</f>
        <v>14315442</v>
      </c>
      <c r="E8" s="53">
        <f t="shared" si="2"/>
        <v>20986634.740000002</v>
      </c>
      <c r="F8" s="54">
        <f t="shared" si="0"/>
        <v>146.60137451571529</v>
      </c>
    </row>
    <row r="9" spans="1:25" ht="12.75" customHeight="1" x14ac:dyDescent="0.2">
      <c r="A9" s="55">
        <v>6111</v>
      </c>
      <c r="B9" s="87" t="s">
        <v>61</v>
      </c>
      <c r="C9" s="52" t="s">
        <v>62</v>
      </c>
      <c r="D9" s="244">
        <v>8669788</v>
      </c>
      <c r="E9" s="244">
        <v>12099734.73</v>
      </c>
      <c r="F9" s="54">
        <f t="shared" si="0"/>
        <v>139.56205999500796</v>
      </c>
    </row>
    <row r="10" spans="1:25" ht="12.75" customHeight="1" x14ac:dyDescent="0.2">
      <c r="A10" s="55">
        <v>6112</v>
      </c>
      <c r="B10" s="87" t="s">
        <v>63</v>
      </c>
      <c r="C10" s="52" t="s">
        <v>64</v>
      </c>
      <c r="D10" s="244">
        <v>1188734</v>
      </c>
      <c r="E10" s="244">
        <v>1893534.47</v>
      </c>
      <c r="F10" s="54">
        <f t="shared" si="0"/>
        <v>159.2900068476211</v>
      </c>
    </row>
    <row r="11" spans="1:25" ht="12.75" customHeight="1" x14ac:dyDescent="0.2">
      <c r="A11" s="55">
        <v>6113</v>
      </c>
      <c r="B11" s="87" t="s">
        <v>65</v>
      </c>
      <c r="C11" s="52" t="s">
        <v>66</v>
      </c>
      <c r="D11" s="244">
        <v>4204976</v>
      </c>
      <c r="E11" s="244">
        <v>4710238.09</v>
      </c>
      <c r="F11" s="54">
        <f t="shared" si="0"/>
        <v>112.01581388336103</v>
      </c>
    </row>
    <row r="12" spans="1:25" ht="12.75" customHeight="1" x14ac:dyDescent="0.2">
      <c r="A12" s="55">
        <v>6114</v>
      </c>
      <c r="B12" s="87" t="s">
        <v>67</v>
      </c>
      <c r="C12" s="52" t="s">
        <v>68</v>
      </c>
      <c r="D12" s="244">
        <v>1527437</v>
      </c>
      <c r="E12" s="244">
        <v>1547610.69</v>
      </c>
      <c r="F12" s="54">
        <f t="shared" si="0"/>
        <v>101.32075430934304</v>
      </c>
    </row>
    <row r="13" spans="1:25" ht="12.75" customHeight="1" x14ac:dyDescent="0.2">
      <c r="A13" s="55">
        <v>6115</v>
      </c>
      <c r="B13" s="87" t="s">
        <v>69</v>
      </c>
      <c r="C13" s="52" t="s">
        <v>70</v>
      </c>
      <c r="D13" s="244">
        <v>470343</v>
      </c>
      <c r="E13" s="244">
        <v>1056037.8500000001</v>
      </c>
      <c r="F13" s="54">
        <f t="shared" si="0"/>
        <v>224.52504874102516</v>
      </c>
    </row>
    <row r="14" spans="1:25" ht="12.75" customHeight="1" x14ac:dyDescent="0.2">
      <c r="A14" s="55">
        <v>6116</v>
      </c>
      <c r="B14" s="87" t="s">
        <v>71</v>
      </c>
      <c r="C14" s="52" t="s">
        <v>72</v>
      </c>
      <c r="D14" s="244">
        <v>0</v>
      </c>
      <c r="E14" s="244">
        <v>1251005.3799999999</v>
      </c>
      <c r="F14" s="54" t="str">
        <f t="shared" si="0"/>
        <v>-</v>
      </c>
    </row>
    <row r="15" spans="1:25" ht="12.75" customHeight="1" x14ac:dyDescent="0.2">
      <c r="A15" s="55">
        <v>6117</v>
      </c>
      <c r="B15" s="87" t="s">
        <v>73</v>
      </c>
      <c r="C15" s="52" t="s">
        <v>74</v>
      </c>
      <c r="D15" s="244">
        <v>1745836</v>
      </c>
      <c r="E15" s="244">
        <v>1571526.47</v>
      </c>
      <c r="F15" s="54">
        <f t="shared" si="0"/>
        <v>90.015698496307778</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7414154</v>
      </c>
      <c r="E23" s="53">
        <f t="shared" si="4"/>
        <v>13775304.140000001</v>
      </c>
      <c r="F23" s="54">
        <f t="shared" si="0"/>
        <v>185.79738349109016</v>
      </c>
    </row>
    <row r="24" spans="1:6" ht="12.75" customHeight="1" x14ac:dyDescent="0.2">
      <c r="A24" s="55">
        <v>6131</v>
      </c>
      <c r="B24" s="87" t="s">
        <v>91</v>
      </c>
      <c r="C24" s="52" t="s">
        <v>92</v>
      </c>
      <c r="D24" s="244">
        <v>3586343</v>
      </c>
      <c r="E24" s="244">
        <v>3987824.16</v>
      </c>
      <c r="F24" s="54">
        <f t="shared" si="0"/>
        <v>111.19472286950803</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3827811</v>
      </c>
      <c r="E27" s="244">
        <v>9787479.9800000004</v>
      </c>
      <c r="F27" s="54">
        <f t="shared" si="0"/>
        <v>255.69391957962401</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906118</v>
      </c>
      <c r="E29" s="53">
        <f t="shared" si="5"/>
        <v>1239305.31</v>
      </c>
      <c r="F29" s="54">
        <f t="shared" si="0"/>
        <v>136.77085214067043</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901062</v>
      </c>
      <c r="E31" s="244">
        <v>1239305.31</v>
      </c>
      <c r="F31" s="54">
        <f t="shared" si="0"/>
        <v>137.53829481212171</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5056</v>
      </c>
      <c r="E33" s="244">
        <v>0</v>
      </c>
      <c r="F33" s="54">
        <f t="shared" si="0"/>
        <v>0</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12457823</v>
      </c>
      <c r="E50" s="53">
        <f>E51+E54+E59+E62+E65+E68+E71+E74+E77</f>
        <v>1610794.56</v>
      </c>
      <c r="F50" s="54">
        <f t="shared" si="0"/>
        <v>12.929984315879267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5943824</v>
      </c>
      <c r="E59" s="53">
        <f t="shared" si="12"/>
        <v>1610794.56</v>
      </c>
      <c r="F59" s="54">
        <f t="shared" si="0"/>
        <v>27.100307142337996</v>
      </c>
    </row>
    <row r="60" spans="1:6" ht="24" x14ac:dyDescent="0.2">
      <c r="A60" s="55">
        <v>6331</v>
      </c>
      <c r="B60" s="88" t="s">
        <v>163</v>
      </c>
      <c r="C60" s="52" t="s">
        <v>164</v>
      </c>
      <c r="D60" s="244">
        <v>717065</v>
      </c>
      <c r="E60" s="244">
        <v>50623.06</v>
      </c>
      <c r="F60" s="54">
        <f t="shared" si="0"/>
        <v>7.0597588782049039</v>
      </c>
    </row>
    <row r="61" spans="1:6" ht="24" x14ac:dyDescent="0.2">
      <c r="A61" s="55">
        <v>6332</v>
      </c>
      <c r="B61" s="88" t="s">
        <v>165</v>
      </c>
      <c r="C61" s="52" t="s">
        <v>166</v>
      </c>
      <c r="D61" s="244">
        <v>5226759</v>
      </c>
      <c r="E61" s="244">
        <v>1560171.5</v>
      </c>
      <c r="F61" s="54">
        <f t="shared" si="0"/>
        <v>29.849692706321452</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6513999</v>
      </c>
      <c r="E74" s="53">
        <f t="shared" si="17"/>
        <v>0</v>
      </c>
      <c r="F74" s="54">
        <f t="shared" si="0"/>
        <v>0</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6513999</v>
      </c>
      <c r="E76" s="244">
        <v>0</v>
      </c>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1649461</v>
      </c>
      <c r="E82" s="53">
        <f t="shared" si="19"/>
        <v>2100409.3400000003</v>
      </c>
      <c r="F82" s="54">
        <f t="shared" si="0"/>
        <v>127.33913320775699</v>
      </c>
    </row>
    <row r="83" spans="1:6" ht="12.75" customHeight="1" x14ac:dyDescent="0.2">
      <c r="A83" s="55">
        <v>641</v>
      </c>
      <c r="B83" s="87" t="s">
        <v>209</v>
      </c>
      <c r="C83" s="52" t="s">
        <v>210</v>
      </c>
      <c r="D83" s="53">
        <f t="shared" ref="D83:E83" si="20">SUM(D84:D90)</f>
        <v>17264</v>
      </c>
      <c r="E83" s="53">
        <f t="shared" si="20"/>
        <v>193297.95</v>
      </c>
      <c r="F83" s="54">
        <f t="shared" si="0"/>
        <v>1119.6591172381836</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8797</v>
      </c>
      <c r="E85" s="244">
        <v>16280.63</v>
      </c>
      <c r="F85" s="54">
        <f t="shared" si="0"/>
        <v>185.0702512220075</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8467</v>
      </c>
      <c r="E87" s="244">
        <v>2417.3200000000002</v>
      </c>
      <c r="F87" s="54">
        <f t="shared" si="0"/>
        <v>28.549899610251568</v>
      </c>
    </row>
    <row r="88" spans="1:6" ht="12.75" customHeight="1" x14ac:dyDescent="0.2">
      <c r="A88" s="55">
        <v>6416</v>
      </c>
      <c r="B88" s="87" t="s">
        <v>219</v>
      </c>
      <c r="C88" s="52" t="s">
        <v>220</v>
      </c>
      <c r="D88" s="244">
        <v>0</v>
      </c>
      <c r="E88" s="244">
        <v>174600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1632197</v>
      </c>
      <c r="E91" s="53">
        <f t="shared" si="21"/>
        <v>1907111.3900000001</v>
      </c>
      <c r="F91" s="54">
        <f t="shared" si="0"/>
        <v>116.84321132804436</v>
      </c>
    </row>
    <row r="92" spans="1:6" ht="12.75" customHeight="1" x14ac:dyDescent="0.2">
      <c r="A92" s="55">
        <v>6421</v>
      </c>
      <c r="B92" s="87" t="s">
        <v>227</v>
      </c>
      <c r="C92" s="52" t="s">
        <v>228</v>
      </c>
      <c r="D92" s="244">
        <v>596593</v>
      </c>
      <c r="E92" s="244">
        <v>689844.52</v>
      </c>
      <c r="F92" s="54">
        <f t="shared" si="0"/>
        <v>115.63067618963012</v>
      </c>
    </row>
    <row r="93" spans="1:6" ht="12.75" customHeight="1" x14ac:dyDescent="0.2">
      <c r="A93" s="55">
        <v>6422</v>
      </c>
      <c r="B93" s="87" t="s">
        <v>229</v>
      </c>
      <c r="C93" s="52" t="s">
        <v>230</v>
      </c>
      <c r="D93" s="244">
        <v>837717</v>
      </c>
      <c r="E93" s="244">
        <v>939590.24</v>
      </c>
      <c r="F93" s="54">
        <f t="shared" si="0"/>
        <v>112.16081803282015</v>
      </c>
    </row>
    <row r="94" spans="1:6" ht="12.75" customHeight="1" x14ac:dyDescent="0.2">
      <c r="A94" s="55">
        <v>6423</v>
      </c>
      <c r="B94" s="87" t="s">
        <v>231</v>
      </c>
      <c r="C94" s="52" t="s">
        <v>232</v>
      </c>
      <c r="D94" s="244">
        <v>173573</v>
      </c>
      <c r="E94" s="244">
        <v>266752.08</v>
      </c>
      <c r="F94" s="54">
        <f t="shared" si="0"/>
        <v>153.68293455779414</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24314</v>
      </c>
      <c r="E97" s="244">
        <v>10924.55</v>
      </c>
      <c r="F97" s="54">
        <f t="shared" si="0"/>
        <v>44.931109648762032</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10476907</v>
      </c>
      <c r="E106" s="53">
        <f t="shared" si="23"/>
        <v>13838581.279999999</v>
      </c>
      <c r="F106" s="54">
        <f t="shared" si="0"/>
        <v>132.08651446462204</v>
      </c>
    </row>
    <row r="107" spans="1:6" ht="12.75" customHeight="1" x14ac:dyDescent="0.2">
      <c r="A107" s="55">
        <v>651</v>
      </c>
      <c r="B107" s="87" t="s">
        <v>257</v>
      </c>
      <c r="C107" s="52" t="s">
        <v>258</v>
      </c>
      <c r="D107" s="53">
        <f t="shared" ref="D107:E107" si="24">SUM(D108:D111)</f>
        <v>1269598</v>
      </c>
      <c r="E107" s="53">
        <f t="shared" si="24"/>
        <v>1693221.1199999999</v>
      </c>
      <c r="F107" s="54">
        <f t="shared" si="0"/>
        <v>133.36671292802919</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11600</v>
      </c>
      <c r="E109" s="244">
        <v>14900</v>
      </c>
      <c r="F109" s="54">
        <f t="shared" si="0"/>
        <v>128.44827586206898</v>
      </c>
    </row>
    <row r="110" spans="1:6" ht="12.75" customHeight="1" x14ac:dyDescent="0.2">
      <c r="A110" s="55">
        <v>6513</v>
      </c>
      <c r="B110" s="87" t="s">
        <v>263</v>
      </c>
      <c r="C110" s="52" t="s">
        <v>264</v>
      </c>
      <c r="D110" s="244">
        <v>42607</v>
      </c>
      <c r="E110" s="244">
        <v>17794.46</v>
      </c>
      <c r="F110" s="54">
        <f t="shared" si="0"/>
        <v>41.764170206773535</v>
      </c>
    </row>
    <row r="111" spans="1:6" ht="12.75" customHeight="1" x14ac:dyDescent="0.2">
      <c r="A111" s="55">
        <v>6514</v>
      </c>
      <c r="B111" s="87" t="s">
        <v>265</v>
      </c>
      <c r="C111" s="52" t="s">
        <v>266</v>
      </c>
      <c r="D111" s="244">
        <v>1215391</v>
      </c>
      <c r="E111" s="244">
        <v>1660526.66</v>
      </c>
      <c r="F111" s="54">
        <f t="shared" si="0"/>
        <v>136.62489355277435</v>
      </c>
    </row>
    <row r="112" spans="1:6" ht="12.75" customHeight="1" x14ac:dyDescent="0.2">
      <c r="A112" s="55">
        <v>652</v>
      </c>
      <c r="B112" s="87" t="s">
        <v>267</v>
      </c>
      <c r="C112" s="52" t="s">
        <v>268</v>
      </c>
      <c r="D112" s="53">
        <f t="shared" ref="D112:E112" si="25">SUM(D113:D119)</f>
        <v>396033</v>
      </c>
      <c r="E112" s="53">
        <f t="shared" si="25"/>
        <v>766615.29999999993</v>
      </c>
      <c r="F112" s="54">
        <f t="shared" si="0"/>
        <v>193.57359108963138</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12010</v>
      </c>
      <c r="E114" s="244">
        <v>16132.92</v>
      </c>
      <c r="F114" s="54">
        <f t="shared" si="0"/>
        <v>134.32905911740215</v>
      </c>
    </row>
    <row r="115" spans="1:6" ht="12.75" customHeight="1" x14ac:dyDescent="0.2">
      <c r="A115" s="55">
        <v>6524</v>
      </c>
      <c r="B115" s="87" t="s">
        <v>273</v>
      </c>
      <c r="C115" s="52" t="s">
        <v>274</v>
      </c>
      <c r="D115" s="244">
        <v>6951</v>
      </c>
      <c r="E115" s="244">
        <v>1701.91</v>
      </c>
      <c r="F115" s="54">
        <f t="shared" si="0"/>
        <v>24.484390735146022</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377072</v>
      </c>
      <c r="E117" s="244">
        <v>748780.47</v>
      </c>
      <c r="F117" s="54">
        <f t="shared" si="0"/>
        <v>198.577584652268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8811276</v>
      </c>
      <c r="E120" s="53">
        <f t="shared" si="26"/>
        <v>11378744.859999999</v>
      </c>
      <c r="F120" s="54">
        <f t="shared" si="0"/>
        <v>129.13844555544509</v>
      </c>
    </row>
    <row r="121" spans="1:6" ht="12.75" customHeight="1" x14ac:dyDescent="0.2">
      <c r="A121" s="55">
        <v>6531</v>
      </c>
      <c r="B121" s="87" t="s">
        <v>285</v>
      </c>
      <c r="C121" s="52" t="s">
        <v>286</v>
      </c>
      <c r="D121" s="244">
        <v>2818064</v>
      </c>
      <c r="E121" s="244">
        <v>5071780.49</v>
      </c>
      <c r="F121" s="54">
        <f t="shared" si="0"/>
        <v>179.9739285552067</v>
      </c>
    </row>
    <row r="122" spans="1:6" ht="12.75" customHeight="1" x14ac:dyDescent="0.2">
      <c r="A122" s="55">
        <v>6532</v>
      </c>
      <c r="B122" s="87" t="s">
        <v>287</v>
      </c>
      <c r="C122" s="52" t="s">
        <v>288</v>
      </c>
      <c r="D122" s="244">
        <v>5993212</v>
      </c>
      <c r="E122" s="244">
        <v>6306964.3700000001</v>
      </c>
      <c r="F122" s="54">
        <f t="shared" si="0"/>
        <v>105.2351288424304</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492067</v>
      </c>
      <c r="E124" s="53">
        <f t="shared" si="27"/>
        <v>408429.09</v>
      </c>
      <c r="F124" s="54">
        <f t="shared" si="0"/>
        <v>83.002739464341246</v>
      </c>
    </row>
    <row r="125" spans="1:6" ht="12.75" customHeight="1" x14ac:dyDescent="0.2">
      <c r="A125" s="55">
        <v>661</v>
      </c>
      <c r="B125" s="88" t="s">
        <v>293</v>
      </c>
      <c r="C125" s="52" t="s">
        <v>294</v>
      </c>
      <c r="D125" s="53">
        <f t="shared" ref="D125:E125" si="28">SUM(D126:D127)</f>
        <v>442067</v>
      </c>
      <c r="E125" s="53">
        <f t="shared" si="28"/>
        <v>350929.09</v>
      </c>
      <c r="F125" s="54">
        <f t="shared" si="0"/>
        <v>79.383688445416652</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442067</v>
      </c>
      <c r="E127" s="244">
        <v>350929.09</v>
      </c>
      <c r="F127" s="54">
        <f t="shared" si="0"/>
        <v>79.383688445416652</v>
      </c>
    </row>
    <row r="128" spans="1:6" ht="24" x14ac:dyDescent="0.2">
      <c r="A128" s="55">
        <v>663</v>
      </c>
      <c r="B128" s="233" t="s">
        <v>299</v>
      </c>
      <c r="C128" s="52" t="s">
        <v>300</v>
      </c>
      <c r="D128" s="53">
        <f t="shared" ref="D128:E128" si="29">SUM(D129:D132)</f>
        <v>50000</v>
      </c>
      <c r="E128" s="53">
        <f t="shared" si="29"/>
        <v>57500</v>
      </c>
      <c r="F128" s="54">
        <f t="shared" si="0"/>
        <v>114.99999999999999</v>
      </c>
    </row>
    <row r="129" spans="1:6" ht="12.75" customHeight="1" x14ac:dyDescent="0.2">
      <c r="A129" s="55">
        <v>6631</v>
      </c>
      <c r="B129" s="88" t="s">
        <v>301</v>
      </c>
      <c r="C129" s="52" t="s">
        <v>302</v>
      </c>
      <c r="D129" s="244">
        <v>50000</v>
      </c>
      <c r="E129" s="244">
        <v>57500</v>
      </c>
      <c r="F129" s="54">
        <f t="shared" si="0"/>
        <v>114.99999999999999</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87995</v>
      </c>
      <c r="E139" s="53">
        <f t="shared" si="33"/>
        <v>106334.76</v>
      </c>
      <c r="F139" s="54">
        <f t="shared" si="31"/>
        <v>120.84182055798624</v>
      </c>
    </row>
    <row r="140" spans="1:6" ht="12.75" customHeight="1" x14ac:dyDescent="0.2">
      <c r="A140" s="55">
        <v>681</v>
      </c>
      <c r="B140" s="87" t="s">
        <v>323</v>
      </c>
      <c r="C140" s="52" t="s">
        <v>324</v>
      </c>
      <c r="D140" s="53">
        <f t="shared" ref="D140:E140" si="34">SUM(D141:D149)</f>
        <v>87995</v>
      </c>
      <c r="E140" s="53">
        <f t="shared" si="34"/>
        <v>106334.76</v>
      </c>
      <c r="F140" s="54">
        <f t="shared" si="31"/>
        <v>120.84182055798624</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87995</v>
      </c>
      <c r="E149" s="244">
        <v>106334.76</v>
      </c>
      <c r="F149" s="54">
        <f t="shared" si="31"/>
        <v>120.84182055798624</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29308910</v>
      </c>
      <c r="E151" s="53">
        <f t="shared" si="35"/>
        <v>36897591.170000002</v>
      </c>
      <c r="F151" s="54">
        <f t="shared" si="31"/>
        <v>125.89206207259159</v>
      </c>
    </row>
    <row r="152" spans="1:6" ht="12.75" customHeight="1" x14ac:dyDescent="0.2">
      <c r="A152" s="55">
        <v>31</v>
      </c>
      <c r="B152" s="87" t="s">
        <v>346</v>
      </c>
      <c r="C152" s="52" t="s">
        <v>347</v>
      </c>
      <c r="D152" s="53">
        <f t="shared" ref="D152:E152" si="36">D153+D158+D159</f>
        <v>3952780</v>
      </c>
      <c r="E152" s="53">
        <f t="shared" si="36"/>
        <v>4046186.8499999996</v>
      </c>
      <c r="F152" s="54">
        <f t="shared" si="31"/>
        <v>102.3630672589924</v>
      </c>
    </row>
    <row r="153" spans="1:6" ht="12.75" customHeight="1" x14ac:dyDescent="0.2">
      <c r="A153" s="55">
        <v>311</v>
      </c>
      <c r="B153" s="87" t="s">
        <v>348</v>
      </c>
      <c r="C153" s="52" t="s">
        <v>349</v>
      </c>
      <c r="D153" s="53">
        <f t="shared" ref="D153:E153" si="37">SUM(D154:D157)</f>
        <v>2502024</v>
      </c>
      <c r="E153" s="53">
        <f t="shared" si="37"/>
        <v>2541012.4699999997</v>
      </c>
      <c r="F153" s="54">
        <f t="shared" si="31"/>
        <v>101.55827721876366</v>
      </c>
    </row>
    <row r="154" spans="1:6" ht="12.75" customHeight="1" x14ac:dyDescent="0.2">
      <c r="A154" s="55">
        <v>3111</v>
      </c>
      <c r="B154" s="87" t="s">
        <v>350</v>
      </c>
      <c r="C154" s="52" t="s">
        <v>351</v>
      </c>
      <c r="D154" s="244">
        <v>2502024</v>
      </c>
      <c r="E154" s="244">
        <v>2541012.4699999997</v>
      </c>
      <c r="F154" s="54">
        <f t="shared" si="31"/>
        <v>101.55827721876366</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304355</v>
      </c>
      <c r="E158" s="244">
        <v>345836.72000000003</v>
      </c>
      <c r="F158" s="54">
        <f t="shared" si="31"/>
        <v>113.6293867358841</v>
      </c>
    </row>
    <row r="159" spans="1:6" ht="12.75" customHeight="1" x14ac:dyDescent="0.2">
      <c r="A159" s="55">
        <v>313</v>
      </c>
      <c r="B159" s="87" t="s">
        <v>360</v>
      </c>
      <c r="C159" s="52" t="s">
        <v>361</v>
      </c>
      <c r="D159" s="53">
        <f t="shared" ref="D159:E159" si="38">SUM(D160:D162)</f>
        <v>1146401</v>
      </c>
      <c r="E159" s="53">
        <f t="shared" si="38"/>
        <v>1159337.6599999999</v>
      </c>
      <c r="F159" s="54">
        <f t="shared" si="31"/>
        <v>101.12845854112129</v>
      </c>
    </row>
    <row r="160" spans="1:6" ht="12.75" customHeight="1" x14ac:dyDescent="0.2">
      <c r="A160" s="55">
        <v>3131</v>
      </c>
      <c r="B160" s="87" t="s">
        <v>139</v>
      </c>
      <c r="C160" s="52" t="s">
        <v>362</v>
      </c>
      <c r="D160" s="244">
        <v>629670</v>
      </c>
      <c r="E160" s="244">
        <v>635253.65</v>
      </c>
      <c r="F160" s="54">
        <f t="shared" si="31"/>
        <v>100.88675814315435</v>
      </c>
    </row>
    <row r="161" spans="1:6" ht="12.75" customHeight="1" x14ac:dyDescent="0.2">
      <c r="A161" s="55">
        <v>3132</v>
      </c>
      <c r="B161" s="87" t="s">
        <v>363</v>
      </c>
      <c r="C161" s="52" t="s">
        <v>364</v>
      </c>
      <c r="D161" s="244">
        <v>516731</v>
      </c>
      <c r="E161" s="244">
        <v>524084.00999999995</v>
      </c>
      <c r="F161" s="54">
        <f t="shared" si="31"/>
        <v>101.42298604109294</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10798316</v>
      </c>
      <c r="E163" s="53">
        <f t="shared" si="39"/>
        <v>12514504.02</v>
      </c>
      <c r="F163" s="54">
        <f t="shared" si="31"/>
        <v>115.89310796238969</v>
      </c>
    </row>
    <row r="164" spans="1:6" ht="12.75" customHeight="1" x14ac:dyDescent="0.2">
      <c r="A164" s="55">
        <v>321</v>
      </c>
      <c r="B164" s="87" t="s">
        <v>369</v>
      </c>
      <c r="C164" s="52" t="s">
        <v>370</v>
      </c>
      <c r="D164" s="53">
        <f t="shared" ref="D164:E164" si="40">SUM(D165:D168)</f>
        <v>78536</v>
      </c>
      <c r="E164" s="53">
        <f t="shared" si="40"/>
        <v>145806.70999999996</v>
      </c>
      <c r="F164" s="54">
        <f t="shared" si="31"/>
        <v>185.65589029234997</v>
      </c>
    </row>
    <row r="165" spans="1:6" ht="12.75" customHeight="1" x14ac:dyDescent="0.2">
      <c r="A165" s="55">
        <v>3211</v>
      </c>
      <c r="B165" s="87" t="s">
        <v>371</v>
      </c>
      <c r="C165" s="52" t="s">
        <v>372</v>
      </c>
      <c r="D165" s="244">
        <v>19447</v>
      </c>
      <c r="E165" s="244">
        <v>50762.41</v>
      </c>
      <c r="F165" s="54">
        <f t="shared" si="31"/>
        <v>261.02951612073844</v>
      </c>
    </row>
    <row r="166" spans="1:6" ht="12.75" customHeight="1" x14ac:dyDescent="0.2">
      <c r="A166" s="55">
        <v>3212</v>
      </c>
      <c r="B166" s="87" t="s">
        <v>373</v>
      </c>
      <c r="C166" s="52" t="s">
        <v>374</v>
      </c>
      <c r="D166" s="244">
        <v>50801</v>
      </c>
      <c r="E166" s="244">
        <v>82721.999999999985</v>
      </c>
      <c r="F166" s="54">
        <f t="shared" si="31"/>
        <v>162.83537725635318</v>
      </c>
    </row>
    <row r="167" spans="1:6" ht="12.75" customHeight="1" x14ac:dyDescent="0.2">
      <c r="A167" s="55">
        <v>3213</v>
      </c>
      <c r="B167" s="87" t="s">
        <v>375</v>
      </c>
      <c r="C167" s="52" t="s">
        <v>376</v>
      </c>
      <c r="D167" s="244">
        <v>8288</v>
      </c>
      <c r="E167" s="244">
        <v>12322.300000000003</v>
      </c>
      <c r="F167" s="54">
        <f t="shared" si="31"/>
        <v>148.67639961389963</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1981750</v>
      </c>
      <c r="E169" s="53">
        <f t="shared" si="41"/>
        <v>2758027.64</v>
      </c>
      <c r="F169" s="54">
        <f t="shared" si="31"/>
        <v>139.17132029771665</v>
      </c>
    </row>
    <row r="170" spans="1:6" ht="12.75" customHeight="1" x14ac:dyDescent="0.2">
      <c r="A170" s="55">
        <v>3221</v>
      </c>
      <c r="B170" s="87" t="s">
        <v>381</v>
      </c>
      <c r="C170" s="52" t="s">
        <v>382</v>
      </c>
      <c r="D170" s="244">
        <v>134461</v>
      </c>
      <c r="E170" s="244">
        <v>109742.61999999998</v>
      </c>
      <c r="F170" s="54">
        <f t="shared" si="31"/>
        <v>81.616691828857427</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1321899</v>
      </c>
      <c r="E172" s="244">
        <v>2147199.62</v>
      </c>
      <c r="F172" s="54">
        <f t="shared" si="31"/>
        <v>162.4329559217459</v>
      </c>
    </row>
    <row r="173" spans="1:6" ht="12.75" customHeight="1" x14ac:dyDescent="0.2">
      <c r="A173" s="55">
        <v>3224</v>
      </c>
      <c r="B173" s="87" t="s">
        <v>387</v>
      </c>
      <c r="C173" s="52" t="s">
        <v>388</v>
      </c>
      <c r="D173" s="244">
        <v>516131</v>
      </c>
      <c r="E173" s="244">
        <v>495695.64999999997</v>
      </c>
      <c r="F173" s="54">
        <f t="shared" si="31"/>
        <v>96.040666032460749</v>
      </c>
    </row>
    <row r="174" spans="1:6" ht="12.75" customHeight="1" x14ac:dyDescent="0.2">
      <c r="A174" s="55">
        <v>3225</v>
      </c>
      <c r="B174" s="87" t="s">
        <v>389</v>
      </c>
      <c r="C174" s="52" t="s">
        <v>390</v>
      </c>
      <c r="D174" s="244">
        <v>7126</v>
      </c>
      <c r="E174" s="244">
        <v>5389.75</v>
      </c>
      <c r="F174" s="54">
        <f t="shared" si="31"/>
        <v>75.634998596688192</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2133</v>
      </c>
      <c r="E176" s="244">
        <v>0</v>
      </c>
      <c r="F176" s="54">
        <f t="shared" si="31"/>
        <v>0</v>
      </c>
    </row>
    <row r="177" spans="1:6" ht="12.75" customHeight="1" x14ac:dyDescent="0.2">
      <c r="A177" s="55">
        <v>323</v>
      </c>
      <c r="B177" s="87" t="s">
        <v>395</v>
      </c>
      <c r="C177" s="52" t="s">
        <v>396</v>
      </c>
      <c r="D177" s="53">
        <f t="shared" ref="D177:E177" si="42">SUM(D178:D186)</f>
        <v>7228600</v>
      </c>
      <c r="E177" s="53">
        <f t="shared" si="42"/>
        <v>7727941.9199999999</v>
      </c>
      <c r="F177" s="54">
        <f t="shared" si="31"/>
        <v>106.90786487009933</v>
      </c>
    </row>
    <row r="178" spans="1:6" ht="12.75" customHeight="1" x14ac:dyDescent="0.2">
      <c r="A178" s="55">
        <v>3231</v>
      </c>
      <c r="B178" s="87" t="s">
        <v>397</v>
      </c>
      <c r="C178" s="52" t="s">
        <v>398</v>
      </c>
      <c r="D178" s="244">
        <v>368276</v>
      </c>
      <c r="E178" s="244">
        <v>374964.58</v>
      </c>
      <c r="F178" s="54">
        <f t="shared" si="31"/>
        <v>101.81618677296376</v>
      </c>
    </row>
    <row r="179" spans="1:6" ht="12.75" customHeight="1" x14ac:dyDescent="0.2">
      <c r="A179" s="55">
        <v>3232</v>
      </c>
      <c r="B179" s="87" t="s">
        <v>399</v>
      </c>
      <c r="C179" s="52" t="s">
        <v>400</v>
      </c>
      <c r="D179" s="244">
        <v>5158502</v>
      </c>
      <c r="E179" s="244">
        <v>5248254.2699999996</v>
      </c>
      <c r="F179" s="54">
        <f t="shared" si="31"/>
        <v>101.73989018517391</v>
      </c>
    </row>
    <row r="180" spans="1:6" ht="12.75" customHeight="1" x14ac:dyDescent="0.2">
      <c r="A180" s="55">
        <v>3233</v>
      </c>
      <c r="B180" s="87" t="s">
        <v>401</v>
      </c>
      <c r="C180" s="52" t="s">
        <v>402</v>
      </c>
      <c r="D180" s="244">
        <v>0</v>
      </c>
      <c r="E180" s="244">
        <v>0</v>
      </c>
      <c r="F180" s="54" t="str">
        <f t="shared" si="31"/>
        <v>-</v>
      </c>
    </row>
    <row r="181" spans="1:6" ht="12.75" customHeight="1" x14ac:dyDescent="0.2">
      <c r="A181" s="55">
        <v>3234</v>
      </c>
      <c r="B181" s="87" t="s">
        <v>403</v>
      </c>
      <c r="C181" s="52" t="s">
        <v>404</v>
      </c>
      <c r="D181" s="244">
        <v>317094</v>
      </c>
      <c r="E181" s="244">
        <v>329575.63999999996</v>
      </c>
      <c r="F181" s="54">
        <f t="shared" si="31"/>
        <v>103.9362586488549</v>
      </c>
    </row>
    <row r="182" spans="1:6" ht="12.75" customHeight="1" x14ac:dyDescent="0.2">
      <c r="A182" s="55">
        <v>3235</v>
      </c>
      <c r="B182" s="87" t="s">
        <v>405</v>
      </c>
      <c r="C182" s="52" t="s">
        <v>406</v>
      </c>
      <c r="D182" s="244">
        <v>122950</v>
      </c>
      <c r="E182" s="244">
        <v>372002.77999999997</v>
      </c>
      <c r="F182" s="54">
        <f t="shared" si="31"/>
        <v>302.56427816185442</v>
      </c>
    </row>
    <row r="183" spans="1:6" ht="12.75" customHeight="1" x14ac:dyDescent="0.2">
      <c r="A183" s="55">
        <v>3236</v>
      </c>
      <c r="B183" s="87" t="s">
        <v>407</v>
      </c>
      <c r="C183" s="52" t="s">
        <v>408</v>
      </c>
      <c r="D183" s="244">
        <v>54950</v>
      </c>
      <c r="E183" s="244">
        <v>71060</v>
      </c>
      <c r="F183" s="54">
        <f t="shared" si="31"/>
        <v>129.31756141947224</v>
      </c>
    </row>
    <row r="184" spans="1:6" ht="12.75" customHeight="1" x14ac:dyDescent="0.2">
      <c r="A184" s="55">
        <v>3237</v>
      </c>
      <c r="B184" s="87" t="s">
        <v>409</v>
      </c>
      <c r="C184" s="52" t="s">
        <v>410</v>
      </c>
      <c r="D184" s="244">
        <v>410719</v>
      </c>
      <c r="E184" s="244">
        <v>344945.73</v>
      </c>
      <c r="F184" s="54">
        <f t="shared" si="31"/>
        <v>83.98582242360348</v>
      </c>
    </row>
    <row r="185" spans="1:6" ht="12.75" customHeight="1" x14ac:dyDescent="0.2">
      <c r="A185" s="55">
        <v>3238</v>
      </c>
      <c r="B185" s="87" t="s">
        <v>411</v>
      </c>
      <c r="C185" s="52" t="s">
        <v>412</v>
      </c>
      <c r="D185" s="244">
        <v>284192</v>
      </c>
      <c r="E185" s="244">
        <v>366598.31</v>
      </c>
      <c r="F185" s="54">
        <f t="shared" si="31"/>
        <v>128.99670293322825</v>
      </c>
    </row>
    <row r="186" spans="1:6" ht="12.75" customHeight="1" x14ac:dyDescent="0.2">
      <c r="A186" s="55">
        <v>3239</v>
      </c>
      <c r="B186" s="87" t="s">
        <v>413</v>
      </c>
      <c r="C186" s="52" t="s">
        <v>414</v>
      </c>
      <c r="D186" s="244">
        <v>511917</v>
      </c>
      <c r="E186" s="244">
        <v>620540.60999999987</v>
      </c>
      <c r="F186" s="54">
        <f t="shared" si="31"/>
        <v>121.21898862510912</v>
      </c>
    </row>
    <row r="187" spans="1:6" ht="12.75" customHeight="1" x14ac:dyDescent="0.2">
      <c r="A187" s="55">
        <v>324</v>
      </c>
      <c r="B187" s="87" t="s">
        <v>415</v>
      </c>
      <c r="C187" s="52" t="s">
        <v>416</v>
      </c>
      <c r="D187" s="244">
        <v>3653</v>
      </c>
      <c r="E187" s="244">
        <v>6535.39</v>
      </c>
      <c r="F187" s="54">
        <f t="shared" si="31"/>
        <v>178.90473583356146</v>
      </c>
    </row>
    <row r="188" spans="1:6" ht="12.75" customHeight="1" x14ac:dyDescent="0.2">
      <c r="A188" s="55">
        <v>329</v>
      </c>
      <c r="B188" s="87" t="s">
        <v>417</v>
      </c>
      <c r="C188" s="52" t="s">
        <v>418</v>
      </c>
      <c r="D188" s="53">
        <f t="shared" ref="D188:E188" si="43">SUM(D189:D195)</f>
        <v>1505777</v>
      </c>
      <c r="E188" s="53">
        <f t="shared" si="43"/>
        <v>1876192.36</v>
      </c>
      <c r="F188" s="54">
        <f t="shared" si="31"/>
        <v>124.59961601219835</v>
      </c>
    </row>
    <row r="189" spans="1:6" ht="12.75" customHeight="1" x14ac:dyDescent="0.2">
      <c r="A189" s="55">
        <v>3291</v>
      </c>
      <c r="B189" s="234" t="s">
        <v>419</v>
      </c>
      <c r="C189" s="52" t="s">
        <v>420</v>
      </c>
      <c r="D189" s="244">
        <v>219554</v>
      </c>
      <c r="E189" s="244">
        <v>184094.56</v>
      </c>
      <c r="F189" s="54">
        <f t="shared" si="31"/>
        <v>83.849330916312155</v>
      </c>
    </row>
    <row r="190" spans="1:6" ht="12.75" customHeight="1" x14ac:dyDescent="0.2">
      <c r="A190" s="55">
        <v>3292</v>
      </c>
      <c r="B190" s="87" t="s">
        <v>421</v>
      </c>
      <c r="C190" s="52" t="s">
        <v>422</v>
      </c>
      <c r="D190" s="244">
        <v>52941</v>
      </c>
      <c r="E190" s="244">
        <v>52956.680000000008</v>
      </c>
      <c r="F190" s="54">
        <f t="shared" si="31"/>
        <v>100.02961787650403</v>
      </c>
    </row>
    <row r="191" spans="1:6" ht="12.75" customHeight="1" x14ac:dyDescent="0.2">
      <c r="A191" s="55">
        <v>3293</v>
      </c>
      <c r="B191" s="87" t="s">
        <v>423</v>
      </c>
      <c r="C191" s="52" t="s">
        <v>424</v>
      </c>
      <c r="D191" s="244">
        <v>208930</v>
      </c>
      <c r="E191" s="244">
        <v>423149.10999999993</v>
      </c>
      <c r="F191" s="54">
        <f t="shared" si="31"/>
        <v>202.53152251950414</v>
      </c>
    </row>
    <row r="192" spans="1:6" ht="12.75" customHeight="1" x14ac:dyDescent="0.2">
      <c r="A192" s="55">
        <v>3294</v>
      </c>
      <c r="B192" s="87" t="s">
        <v>425</v>
      </c>
      <c r="C192" s="52" t="s">
        <v>426</v>
      </c>
      <c r="D192" s="244">
        <v>37931</v>
      </c>
      <c r="E192" s="244">
        <v>55806.5</v>
      </c>
      <c r="F192" s="54">
        <f t="shared" si="31"/>
        <v>147.12636102396456</v>
      </c>
    </row>
    <row r="193" spans="1:6" ht="12.75" customHeight="1" x14ac:dyDescent="0.2">
      <c r="A193" s="55">
        <v>3295</v>
      </c>
      <c r="B193" s="87" t="s">
        <v>427</v>
      </c>
      <c r="C193" s="52" t="s">
        <v>428</v>
      </c>
      <c r="D193" s="244">
        <v>147207</v>
      </c>
      <c r="E193" s="244">
        <v>241448.04</v>
      </c>
      <c r="F193" s="54">
        <f t="shared" si="31"/>
        <v>164.0194012512992</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839214</v>
      </c>
      <c r="E195" s="244">
        <v>918737.4700000002</v>
      </c>
      <c r="F195" s="54">
        <f t="shared" si="31"/>
        <v>109.47594654045336</v>
      </c>
    </row>
    <row r="196" spans="1:6" ht="12.75" customHeight="1" x14ac:dyDescent="0.2">
      <c r="A196" s="55">
        <v>34</v>
      </c>
      <c r="B196" s="234" t="s">
        <v>433</v>
      </c>
      <c r="C196" s="52" t="s">
        <v>434</v>
      </c>
      <c r="D196" s="53">
        <f t="shared" ref="D196:E196" si="44">D197+D202+D210</f>
        <v>499741</v>
      </c>
      <c r="E196" s="53">
        <f t="shared" si="44"/>
        <v>457613.22</v>
      </c>
      <c r="F196" s="54">
        <f t="shared" si="31"/>
        <v>91.570077300041419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316678</v>
      </c>
      <c r="E202" s="53">
        <f t="shared" si="46"/>
        <v>251831.97</v>
      </c>
      <c r="F202" s="54">
        <f t="shared" si="31"/>
        <v>79.523039175440033</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316678</v>
      </c>
      <c r="E205" s="244">
        <v>251831.97</v>
      </c>
      <c r="F205" s="54">
        <f t="shared" si="31"/>
        <v>79.523039175440033</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183063</v>
      </c>
      <c r="E210" s="53">
        <f t="shared" si="47"/>
        <v>205781.25</v>
      </c>
      <c r="F210" s="54">
        <f t="shared" si="31"/>
        <v>112.41007194244604</v>
      </c>
    </row>
    <row r="211" spans="1:6" ht="12.75" customHeight="1" x14ac:dyDescent="0.2">
      <c r="A211" s="55">
        <v>3431</v>
      </c>
      <c r="B211" s="234" t="s">
        <v>463</v>
      </c>
      <c r="C211" s="52" t="s">
        <v>464</v>
      </c>
      <c r="D211" s="244">
        <v>119780</v>
      </c>
      <c r="E211" s="244">
        <v>130644.56</v>
      </c>
      <c r="F211" s="54">
        <f t="shared" si="31"/>
        <v>109.07042912005342</v>
      </c>
    </row>
    <row r="212" spans="1:6" ht="12.75" customHeight="1" x14ac:dyDescent="0.2">
      <c r="A212" s="55">
        <v>3432</v>
      </c>
      <c r="B212" s="87" t="s">
        <v>465</v>
      </c>
      <c r="C212" s="52" t="s">
        <v>466</v>
      </c>
      <c r="D212" s="244">
        <v>0</v>
      </c>
      <c r="E212" s="244">
        <v>1117.1300000000001</v>
      </c>
      <c r="F212" s="54" t="str">
        <f t="shared" si="31"/>
        <v>-</v>
      </c>
    </row>
    <row r="213" spans="1:6" ht="12.75" customHeight="1" x14ac:dyDescent="0.2">
      <c r="A213" s="55">
        <v>3433</v>
      </c>
      <c r="B213" s="87" t="s">
        <v>467</v>
      </c>
      <c r="C213" s="52" t="s">
        <v>468</v>
      </c>
      <c r="D213" s="244">
        <v>9587</v>
      </c>
      <c r="E213" s="244">
        <v>3620.36</v>
      </c>
      <c r="F213" s="54">
        <f t="shared" si="31"/>
        <v>37.76322102847606</v>
      </c>
    </row>
    <row r="214" spans="1:6" ht="12.75" customHeight="1" x14ac:dyDescent="0.2">
      <c r="A214" s="55">
        <v>3434</v>
      </c>
      <c r="B214" s="87" t="s">
        <v>469</v>
      </c>
      <c r="C214" s="52" t="s">
        <v>470</v>
      </c>
      <c r="D214" s="244">
        <v>53696</v>
      </c>
      <c r="E214" s="244">
        <v>70399.199999999997</v>
      </c>
      <c r="F214" s="54">
        <f t="shared" si="31"/>
        <v>131.10697258641238</v>
      </c>
    </row>
    <row r="215" spans="1:6" ht="12.75" customHeight="1" x14ac:dyDescent="0.2">
      <c r="A215" s="55">
        <v>35</v>
      </c>
      <c r="B215" s="87" t="s">
        <v>471</v>
      </c>
      <c r="C215" s="52" t="s">
        <v>472</v>
      </c>
      <c r="D215" s="53">
        <f t="shared" ref="D215:E215" si="48">D216+D219+D223</f>
        <v>320742</v>
      </c>
      <c r="E215" s="53">
        <f t="shared" si="48"/>
        <v>415890.01</v>
      </c>
      <c r="F215" s="54">
        <f t="shared" si="31"/>
        <v>129.66496748165193</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320742</v>
      </c>
      <c r="E219" s="53">
        <f t="shared" si="50"/>
        <v>415890.01</v>
      </c>
      <c r="F219" s="54">
        <f t="shared" si="31"/>
        <v>129.66496748165193</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19242</v>
      </c>
      <c r="E221" s="244">
        <v>20374.2</v>
      </c>
      <c r="F221" s="54">
        <f t="shared" si="31"/>
        <v>105.88400374181479</v>
      </c>
    </row>
    <row r="222" spans="1:6" ht="12.75" customHeight="1" x14ac:dyDescent="0.2">
      <c r="A222" s="55">
        <v>3523</v>
      </c>
      <c r="B222" s="87" t="s">
        <v>485</v>
      </c>
      <c r="C222" s="52" t="s">
        <v>486</v>
      </c>
      <c r="D222" s="244">
        <v>301500</v>
      </c>
      <c r="E222" s="244">
        <v>395515.81</v>
      </c>
      <c r="F222" s="54">
        <f t="shared" si="31"/>
        <v>131.18268988391378</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8317214</v>
      </c>
      <c r="E224" s="53">
        <f t="shared" si="51"/>
        <v>13281224.309999999</v>
      </c>
      <c r="F224" s="54">
        <f t="shared" ref="F224:F235" si="52">IF(D224&lt;&gt;0,IF(E224/D224&gt;=100,"&gt;&gt;100",E224/D224*100),"-")</f>
        <v>159.68357084475642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1487319</v>
      </c>
      <c r="E231" s="53">
        <f t="shared" si="55"/>
        <v>3708625.02</v>
      </c>
      <c r="F231" s="54">
        <f t="shared" si="52"/>
        <v>249.34967011111939</v>
      </c>
    </row>
    <row r="232" spans="1:6" ht="12.75" customHeight="1" x14ac:dyDescent="0.2">
      <c r="A232" s="55">
        <v>3631</v>
      </c>
      <c r="B232" s="87" t="s">
        <v>505</v>
      </c>
      <c r="C232" s="52" t="s">
        <v>506</v>
      </c>
      <c r="D232" s="244">
        <v>588686</v>
      </c>
      <c r="E232" s="244">
        <v>860457.1</v>
      </c>
      <c r="F232" s="54">
        <f t="shared" si="52"/>
        <v>146.1657148292978</v>
      </c>
    </row>
    <row r="233" spans="1:6" ht="12.75" customHeight="1" x14ac:dyDescent="0.2">
      <c r="A233" s="55">
        <v>3632</v>
      </c>
      <c r="B233" s="87" t="s">
        <v>507</v>
      </c>
      <c r="C233" s="52" t="s">
        <v>508</v>
      </c>
      <c r="D233" s="244">
        <v>898633</v>
      </c>
      <c r="E233" s="244">
        <v>2848167.92</v>
      </c>
      <c r="F233" s="54">
        <f t="shared" si="52"/>
        <v>316.94450571034002</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6829895</v>
      </c>
      <c r="E240" s="53">
        <f t="shared" si="58"/>
        <v>9572599.2899999991</v>
      </c>
      <c r="F240" s="54">
        <f t="shared" ref="F240:F243" si="59">IF(D240&lt;&gt;0,IF(E240/D240&gt;=100,"&gt;&gt;100",E240/D240*100),"-")</f>
        <v>140.15734195035208</v>
      </c>
    </row>
    <row r="241" spans="1:6" ht="24" x14ac:dyDescent="0.2">
      <c r="A241" s="55">
        <v>3672</v>
      </c>
      <c r="B241" s="87" t="s">
        <v>523</v>
      </c>
      <c r="C241" s="52" t="s">
        <v>524</v>
      </c>
      <c r="D241" s="244">
        <v>6701639</v>
      </c>
      <c r="E241" s="244">
        <v>9073210.959999999</v>
      </c>
      <c r="F241" s="54">
        <f t="shared" si="59"/>
        <v>135.38793957716911</v>
      </c>
    </row>
    <row r="242" spans="1:6" ht="24" x14ac:dyDescent="0.2">
      <c r="A242" s="55">
        <v>3673</v>
      </c>
      <c r="B242" s="87" t="s">
        <v>525</v>
      </c>
      <c r="C242" s="52" t="s">
        <v>526</v>
      </c>
      <c r="D242" s="244">
        <v>128256</v>
      </c>
      <c r="E242" s="244">
        <v>499388.33</v>
      </c>
      <c r="F242" s="54">
        <f t="shared" si="59"/>
        <v>389.36839602045904</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1655543</v>
      </c>
      <c r="E252" s="53">
        <f t="shared" si="63"/>
        <v>1467031.04</v>
      </c>
      <c r="F252" s="54">
        <f t="shared" ref="F252:F258" si="64">IF(D252&lt;&gt;0,IF(E252/D252&gt;=100,"&gt;&gt;100",E252/D252*100),"-")</f>
        <v>88.613285188001768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1655543</v>
      </c>
      <c r="E259" s="53">
        <f t="shared" si="66"/>
        <v>1467031.04</v>
      </c>
      <c r="F259" s="54">
        <f t="shared" ref="F259:F262" si="67">IF(D259&lt;&gt;0,IF(E259/D259&gt;=100,"&gt;&gt;100",E259/D259*100),"-")</f>
        <v>88.613285188001768</v>
      </c>
    </row>
    <row r="260" spans="1:6" ht="12.75" customHeight="1" x14ac:dyDescent="0.2">
      <c r="A260" s="55">
        <v>3721</v>
      </c>
      <c r="B260" s="87" t="s">
        <v>557</v>
      </c>
      <c r="C260" s="52" t="s">
        <v>558</v>
      </c>
      <c r="D260" s="244">
        <v>1191659</v>
      </c>
      <c r="E260" s="244">
        <v>951561.48</v>
      </c>
      <c r="F260" s="54">
        <f t="shared" si="67"/>
        <v>79.851826739025171</v>
      </c>
    </row>
    <row r="261" spans="1:6" ht="12.75" customHeight="1" x14ac:dyDescent="0.2">
      <c r="A261" s="55">
        <v>3722</v>
      </c>
      <c r="B261" s="87" t="s">
        <v>559</v>
      </c>
      <c r="C261" s="52" t="s">
        <v>560</v>
      </c>
      <c r="D261" s="244">
        <v>463884</v>
      </c>
      <c r="E261" s="244">
        <v>515469.56</v>
      </c>
      <c r="F261" s="54">
        <f t="shared" si="67"/>
        <v>111.1203576756258</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3764574</v>
      </c>
      <c r="E263" s="53">
        <f t="shared" si="68"/>
        <v>4715141.7200000007</v>
      </c>
      <c r="F263" s="54">
        <f t="shared" ref="F263:F267" si="69">IF(D263&lt;&gt;0,IF(E263/D263&gt;=100,"&gt;&gt;100",E263/D263*100),"-")</f>
        <v>125.25033961345959</v>
      </c>
    </row>
    <row r="264" spans="1:6" ht="12.75" customHeight="1" x14ac:dyDescent="0.2">
      <c r="A264" s="55">
        <v>381</v>
      </c>
      <c r="B264" s="87" t="s">
        <v>565</v>
      </c>
      <c r="C264" s="52" t="s">
        <v>566</v>
      </c>
      <c r="D264" s="53">
        <f t="shared" ref="D264:E264" si="70">SUM(D265:D267)</f>
        <v>3296043</v>
      </c>
      <c r="E264" s="53">
        <f t="shared" si="70"/>
        <v>3679955.72</v>
      </c>
      <c r="F264" s="54">
        <f t="shared" si="69"/>
        <v>111.64768542157977</v>
      </c>
    </row>
    <row r="265" spans="1:6" ht="12.75" customHeight="1" x14ac:dyDescent="0.2">
      <c r="A265" s="55">
        <v>3811</v>
      </c>
      <c r="B265" s="87" t="s">
        <v>567</v>
      </c>
      <c r="C265" s="52" t="s">
        <v>568</v>
      </c>
      <c r="D265" s="244">
        <v>3296043</v>
      </c>
      <c r="E265" s="244">
        <v>3679955.72</v>
      </c>
      <c r="F265" s="54">
        <f t="shared" si="69"/>
        <v>111.64768542157977</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317436</v>
      </c>
      <c r="F268" s="54" t="str">
        <f t="shared" ref="F268:F272" si="72">IF(D268&lt;&gt;0,IF(E268/D268&gt;=100,"&gt;&gt;100",E268/D268*100),"-")</f>
        <v>-</v>
      </c>
    </row>
    <row r="269" spans="1:6" ht="12.75" customHeight="1" x14ac:dyDescent="0.2">
      <c r="A269" s="55">
        <v>3821</v>
      </c>
      <c r="B269" s="87" t="s">
        <v>575</v>
      </c>
      <c r="C269" s="52" t="s">
        <v>576</v>
      </c>
      <c r="D269" s="244">
        <v>0</v>
      </c>
      <c r="E269" s="244">
        <v>86752</v>
      </c>
      <c r="F269" s="54" t="str">
        <f t="shared" si="72"/>
        <v>-</v>
      </c>
    </row>
    <row r="270" spans="1:6" ht="12.75" customHeight="1" x14ac:dyDescent="0.2">
      <c r="A270" s="55">
        <v>3822</v>
      </c>
      <c r="B270" s="87" t="s">
        <v>577</v>
      </c>
      <c r="C270" s="52" t="s">
        <v>578</v>
      </c>
      <c r="D270" s="244">
        <v>0</v>
      </c>
      <c r="E270" s="244">
        <v>230684</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468531</v>
      </c>
      <c r="E279" s="53">
        <f t="shared" si="75"/>
        <v>717750</v>
      </c>
      <c r="F279" s="54">
        <f t="shared" si="74"/>
        <v>153.19157110201886</v>
      </c>
    </row>
    <row r="280" spans="1:6" ht="24" x14ac:dyDescent="0.2">
      <c r="A280" s="55">
        <v>3861</v>
      </c>
      <c r="B280" s="87" t="s">
        <v>596</v>
      </c>
      <c r="C280" s="52" t="s">
        <v>597</v>
      </c>
      <c r="D280" s="244">
        <v>468531</v>
      </c>
      <c r="E280" s="244">
        <v>717750</v>
      </c>
      <c r="F280" s="54">
        <f t="shared" si="74"/>
        <v>153.19157110201886</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29308910</v>
      </c>
      <c r="E289" s="53">
        <f t="shared" si="79"/>
        <v>36897591.170000002</v>
      </c>
      <c r="F289" s="54">
        <f t="shared" si="76"/>
        <v>125.89206207259159</v>
      </c>
    </row>
    <row r="290" spans="1:6" ht="12.75" customHeight="1" x14ac:dyDescent="0.2">
      <c r="A290" s="55" t="s">
        <v>606</v>
      </c>
      <c r="B290" s="87" t="s">
        <v>617</v>
      </c>
      <c r="C290" s="52" t="s">
        <v>618</v>
      </c>
      <c r="D290" s="53">
        <f>IF(D6&gt;=D289,D6-D289,0)</f>
        <v>18491057</v>
      </c>
      <c r="E290" s="53">
        <f>IF(E6&gt;=E289,E6-E289,0)</f>
        <v>17168202.050000012</v>
      </c>
      <c r="F290" s="54">
        <f t="shared" si="76"/>
        <v>92.84597440806121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6286476</v>
      </c>
      <c r="E292" s="244">
        <v>6471868.0699999984</v>
      </c>
      <c r="F292" s="54">
        <f t="shared" si="76"/>
        <v>102.94906192276878</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3622338</v>
      </c>
      <c r="E294" s="244">
        <v>5462920.4100000001</v>
      </c>
      <c r="F294" s="54">
        <f t="shared" si="76"/>
        <v>150.81200070230884</v>
      </c>
    </row>
    <row r="295" spans="1:6" ht="24" x14ac:dyDescent="0.2">
      <c r="A295" s="55">
        <v>9661</v>
      </c>
      <c r="B295" s="87" t="s">
        <v>627</v>
      </c>
      <c r="C295" s="52" t="s">
        <v>628</v>
      </c>
      <c r="D295" s="244">
        <v>269</v>
      </c>
      <c r="E295" s="244">
        <v>18519.259999999998</v>
      </c>
      <c r="F295" s="54">
        <f t="shared" si="76"/>
        <v>6884.483271375464</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1038181</v>
      </c>
      <c r="E298" s="53">
        <f t="shared" si="80"/>
        <v>3313245.73</v>
      </c>
      <c r="F298" s="54">
        <f t="shared" ref="F298:F418" si="81">IF(D298&lt;&gt;0,IF(E298/D298&gt;=100,"&gt;&gt;100",E298/D298*100),"-")</f>
        <v>319.13950746546124</v>
      </c>
    </row>
    <row r="299" spans="1:6" ht="12.75" customHeight="1" x14ac:dyDescent="0.2">
      <c r="A299" s="55">
        <v>71</v>
      </c>
      <c r="B299" s="87" t="s">
        <v>634</v>
      </c>
      <c r="C299" s="52" t="s">
        <v>635</v>
      </c>
      <c r="D299" s="53">
        <f t="shared" ref="D299:E299" si="82">D300+D304</f>
        <v>727217</v>
      </c>
      <c r="E299" s="53">
        <f t="shared" si="82"/>
        <v>2141826.13</v>
      </c>
      <c r="F299" s="54">
        <f t="shared" si="81"/>
        <v>294.52366075050497</v>
      </c>
    </row>
    <row r="300" spans="1:6" ht="24" x14ac:dyDescent="0.2">
      <c r="A300" s="55">
        <v>711</v>
      </c>
      <c r="B300" s="87" t="s">
        <v>636</v>
      </c>
      <c r="C300" s="52" t="s">
        <v>637</v>
      </c>
      <c r="D300" s="53">
        <f t="shared" ref="D300:E300" si="83">SUM(D301:D303)</f>
        <v>727217</v>
      </c>
      <c r="E300" s="53">
        <f t="shared" si="83"/>
        <v>2141826.13</v>
      </c>
      <c r="F300" s="54">
        <f t="shared" si="81"/>
        <v>294.52366075050497</v>
      </c>
    </row>
    <row r="301" spans="1:6" ht="12.75" customHeight="1" x14ac:dyDescent="0.2">
      <c r="A301" s="55">
        <v>7111</v>
      </c>
      <c r="B301" s="87" t="s">
        <v>638</v>
      </c>
      <c r="C301" s="52" t="s">
        <v>639</v>
      </c>
      <c r="D301" s="244">
        <v>727217</v>
      </c>
      <c r="E301" s="244">
        <v>2141826.13</v>
      </c>
      <c r="F301" s="54">
        <f t="shared" si="81"/>
        <v>294.52366075050497</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310964</v>
      </c>
      <c r="E311" s="53">
        <f t="shared" si="85"/>
        <v>1171419.6000000001</v>
      </c>
      <c r="F311" s="54">
        <f t="shared" si="81"/>
        <v>376.70585662649057</v>
      </c>
    </row>
    <row r="312" spans="1:6" ht="12.75" customHeight="1" x14ac:dyDescent="0.2">
      <c r="A312" s="55">
        <v>721</v>
      </c>
      <c r="B312" s="87" t="s">
        <v>660</v>
      </c>
      <c r="C312" s="52" t="s">
        <v>661</v>
      </c>
      <c r="D312" s="53">
        <f t="shared" ref="D312:E312" si="86">SUM(D313:D316)</f>
        <v>290964</v>
      </c>
      <c r="E312" s="53">
        <f t="shared" si="86"/>
        <v>1171419.6000000001</v>
      </c>
      <c r="F312" s="54">
        <f t="shared" si="81"/>
        <v>402.59949684497053</v>
      </c>
    </row>
    <row r="313" spans="1:6" ht="12.75" customHeight="1" x14ac:dyDescent="0.2">
      <c r="A313" s="55">
        <v>7211</v>
      </c>
      <c r="B313" s="87" t="s">
        <v>662</v>
      </c>
      <c r="C313" s="52" t="s">
        <v>663</v>
      </c>
      <c r="D313" s="244">
        <v>151064</v>
      </c>
      <c r="E313" s="244">
        <v>90219.6</v>
      </c>
      <c r="F313" s="54">
        <f t="shared" si="81"/>
        <v>59.722766509558866</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139900</v>
      </c>
      <c r="E316" s="244">
        <v>1081200</v>
      </c>
      <c r="F316" s="54">
        <f t="shared" si="81"/>
        <v>772.83774124374554</v>
      </c>
    </row>
    <row r="317" spans="1:6" ht="12.75" customHeight="1" x14ac:dyDescent="0.2">
      <c r="A317" s="55">
        <v>722</v>
      </c>
      <c r="B317" s="87" t="s">
        <v>670</v>
      </c>
      <c r="C317" s="52" t="s">
        <v>671</v>
      </c>
      <c r="D317" s="53">
        <f t="shared" ref="D317:E317" si="87">SUM(D318:D325)</f>
        <v>20000</v>
      </c>
      <c r="E317" s="53">
        <f t="shared" si="87"/>
        <v>0</v>
      </c>
      <c r="F317" s="54">
        <f t="shared" si="81"/>
        <v>0</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20000</v>
      </c>
      <c r="E324" s="244">
        <v>0</v>
      </c>
      <c r="F324" s="54">
        <f t="shared" si="81"/>
        <v>0</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12227273</v>
      </c>
      <c r="E350" s="53">
        <f t="shared" si="95"/>
        <v>8993019.2599999998</v>
      </c>
      <c r="F350" s="54">
        <f t="shared" si="81"/>
        <v>73.548854760992086</v>
      </c>
    </row>
    <row r="351" spans="1:6" ht="12.75" customHeight="1" x14ac:dyDescent="0.2">
      <c r="A351" s="55">
        <v>41</v>
      </c>
      <c r="B351" s="87" t="s">
        <v>738</v>
      </c>
      <c r="C351" s="52" t="s">
        <v>739</v>
      </c>
      <c r="D351" s="53">
        <f t="shared" ref="D351:E351" si="96">D352+D356</f>
        <v>354893</v>
      </c>
      <c r="E351" s="53">
        <f t="shared" si="96"/>
        <v>971462.65</v>
      </c>
      <c r="F351" s="54">
        <f t="shared" si="81"/>
        <v>273.73395643193862</v>
      </c>
    </row>
    <row r="352" spans="1:6" ht="12.75" customHeight="1" x14ac:dyDescent="0.2">
      <c r="A352" s="55">
        <v>411</v>
      </c>
      <c r="B352" s="87" t="s">
        <v>740</v>
      </c>
      <c r="C352" s="52" t="s">
        <v>741</v>
      </c>
      <c r="D352" s="53">
        <f t="shared" ref="D352:E352" si="97">SUM(D353:D355)</f>
        <v>62393</v>
      </c>
      <c r="E352" s="53">
        <f t="shared" si="97"/>
        <v>754462.65</v>
      </c>
      <c r="F352" s="54">
        <f t="shared" si="81"/>
        <v>1209.2104082188707</v>
      </c>
    </row>
    <row r="353" spans="1:6" ht="12.75" customHeight="1" x14ac:dyDescent="0.2">
      <c r="A353" s="55">
        <v>4111</v>
      </c>
      <c r="B353" s="87" t="s">
        <v>638</v>
      </c>
      <c r="C353" s="52" t="s">
        <v>742</v>
      </c>
      <c r="D353" s="244">
        <v>62393</v>
      </c>
      <c r="E353" s="244">
        <v>754462.65</v>
      </c>
      <c r="F353" s="54">
        <f t="shared" si="81"/>
        <v>1209.2104082188707</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292500</v>
      </c>
      <c r="E356" s="53">
        <f t="shared" si="98"/>
        <v>217000</v>
      </c>
      <c r="F356" s="54">
        <f t="shared" si="81"/>
        <v>74.188034188034194</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292500</v>
      </c>
      <c r="E362" s="244">
        <v>217000</v>
      </c>
      <c r="F362" s="54">
        <f t="shared" si="81"/>
        <v>74.188034188034194</v>
      </c>
    </row>
    <row r="363" spans="1:6" ht="24" x14ac:dyDescent="0.2">
      <c r="A363" s="55">
        <v>42</v>
      </c>
      <c r="B363" s="234" t="s">
        <v>754</v>
      </c>
      <c r="C363" s="52" t="s">
        <v>755</v>
      </c>
      <c r="D363" s="53">
        <f t="shared" ref="D363:E363" si="99">D364+D369+D378+D383+D388+D391</f>
        <v>9237238</v>
      </c>
      <c r="E363" s="53">
        <f t="shared" si="99"/>
        <v>6465921.9100000001</v>
      </c>
      <c r="F363" s="54">
        <f t="shared" si="81"/>
        <v>69.99843362269111</v>
      </c>
    </row>
    <row r="364" spans="1:6" ht="12.75" customHeight="1" x14ac:dyDescent="0.2">
      <c r="A364" s="55">
        <v>421</v>
      </c>
      <c r="B364" s="87" t="s">
        <v>756</v>
      </c>
      <c r="C364" s="52" t="s">
        <v>757</v>
      </c>
      <c r="D364" s="53">
        <f t="shared" ref="D364:E364" si="100">SUM(D365:D368)</f>
        <v>8880968</v>
      </c>
      <c r="E364" s="53">
        <f t="shared" si="100"/>
        <v>5950960.71</v>
      </c>
      <c r="F364" s="54">
        <f t="shared" si="81"/>
        <v>67.008018833082161</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833060</v>
      </c>
      <c r="E367" s="244">
        <v>587950.03</v>
      </c>
      <c r="F367" s="54">
        <f t="shared" si="81"/>
        <v>70.577152906153216</v>
      </c>
    </row>
    <row r="368" spans="1:6" ht="12.75" customHeight="1" x14ac:dyDescent="0.2">
      <c r="A368" s="55">
        <v>4214</v>
      </c>
      <c r="B368" s="87" t="s">
        <v>668</v>
      </c>
      <c r="C368" s="52" t="s">
        <v>761</v>
      </c>
      <c r="D368" s="244">
        <v>8047908</v>
      </c>
      <c r="E368" s="244">
        <v>5363010.68</v>
      </c>
      <c r="F368" s="54">
        <f t="shared" si="81"/>
        <v>66.638568432939337</v>
      </c>
    </row>
    <row r="369" spans="1:6" ht="12.75" customHeight="1" x14ac:dyDescent="0.2">
      <c r="A369" s="55">
        <v>422</v>
      </c>
      <c r="B369" s="87" t="s">
        <v>762</v>
      </c>
      <c r="C369" s="52" t="s">
        <v>763</v>
      </c>
      <c r="D369" s="53">
        <f t="shared" ref="D369:E369" si="101">SUM(D370:D377)</f>
        <v>35021</v>
      </c>
      <c r="E369" s="53">
        <f t="shared" si="101"/>
        <v>93898.7</v>
      </c>
      <c r="F369" s="54">
        <f t="shared" si="81"/>
        <v>268.12112732360583</v>
      </c>
    </row>
    <row r="370" spans="1:6" ht="12.75" customHeight="1" x14ac:dyDescent="0.2">
      <c r="A370" s="55">
        <v>4221</v>
      </c>
      <c r="B370" s="87" t="s">
        <v>672</v>
      </c>
      <c r="C370" s="52" t="s">
        <v>764</v>
      </c>
      <c r="D370" s="244">
        <v>6577</v>
      </c>
      <c r="E370" s="244">
        <v>49597.759999999995</v>
      </c>
      <c r="F370" s="54">
        <f t="shared" si="81"/>
        <v>754.10916831382076</v>
      </c>
    </row>
    <row r="371" spans="1:6" ht="12.75" customHeight="1" x14ac:dyDescent="0.2">
      <c r="A371" s="55">
        <v>4222</v>
      </c>
      <c r="B371" s="87" t="s">
        <v>765</v>
      </c>
      <c r="C371" s="52" t="s">
        <v>766</v>
      </c>
      <c r="D371" s="244">
        <v>0</v>
      </c>
      <c r="E371" s="244">
        <v>24638.749999999996</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28444</v>
      </c>
      <c r="E375" s="244">
        <v>19662.189999999999</v>
      </c>
      <c r="F375" s="54">
        <f t="shared" si="81"/>
        <v>69.125966811981428</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321249</v>
      </c>
      <c r="E391" s="53">
        <f t="shared" si="105"/>
        <v>421062.5</v>
      </c>
      <c r="F391" s="54">
        <f t="shared" si="81"/>
        <v>131.07044691189699</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93750</v>
      </c>
      <c r="F393" s="54" t="str">
        <f t="shared" si="81"/>
        <v>-</v>
      </c>
    </row>
    <row r="394" spans="1:6" ht="12.75" customHeight="1" x14ac:dyDescent="0.2">
      <c r="A394" s="55">
        <v>4263</v>
      </c>
      <c r="B394" s="87" t="s">
        <v>720</v>
      </c>
      <c r="C394" s="52" t="s">
        <v>795</v>
      </c>
      <c r="D394" s="244">
        <v>321249</v>
      </c>
      <c r="E394" s="244">
        <v>254125</v>
      </c>
      <c r="F394" s="54">
        <f t="shared" si="81"/>
        <v>79.105304607952093</v>
      </c>
    </row>
    <row r="395" spans="1:6" ht="12.75" customHeight="1" x14ac:dyDescent="0.2">
      <c r="A395" s="55">
        <v>4264</v>
      </c>
      <c r="B395" s="87" t="s">
        <v>722</v>
      </c>
      <c r="C395" s="52" t="s">
        <v>796</v>
      </c>
      <c r="D395" s="244">
        <v>0</v>
      </c>
      <c r="E395" s="244">
        <v>73187.5</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2635142</v>
      </c>
      <c r="E402" s="53">
        <f t="shared" si="109"/>
        <v>1555634.7</v>
      </c>
      <c r="F402" s="54">
        <f t="shared" si="81"/>
        <v>59.034188669908495</v>
      </c>
    </row>
    <row r="403" spans="1:6" ht="12.75" customHeight="1" x14ac:dyDescent="0.2">
      <c r="A403" s="55">
        <v>451</v>
      </c>
      <c r="B403" s="87" t="s">
        <v>809</v>
      </c>
      <c r="C403" s="52" t="s">
        <v>810</v>
      </c>
      <c r="D403" s="244">
        <v>2575142</v>
      </c>
      <c r="E403" s="244">
        <v>1495634.7</v>
      </c>
      <c r="F403" s="54">
        <f t="shared" si="81"/>
        <v>58.079698129268209</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60000</v>
      </c>
      <c r="E406" s="244">
        <v>60000</v>
      </c>
      <c r="F406" s="54">
        <f t="shared" si="81"/>
        <v>100</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11189092</v>
      </c>
      <c r="E408" s="53">
        <f t="shared" si="111"/>
        <v>5679773.5299999993</v>
      </c>
      <c r="F408" s="54">
        <f t="shared" si="81"/>
        <v>50.76170193256074</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25526716</v>
      </c>
      <c r="E410" s="244">
        <v>18406466.809999999</v>
      </c>
      <c r="F410" s="54">
        <f t="shared" si="81"/>
        <v>72.106677607883441</v>
      </c>
    </row>
    <row r="411" spans="1:6" ht="12.75" customHeight="1" x14ac:dyDescent="0.2">
      <c r="A411" s="55">
        <v>97</v>
      </c>
      <c r="B411" s="87" t="s">
        <v>825</v>
      </c>
      <c r="C411" s="52" t="s">
        <v>826</v>
      </c>
      <c r="D411" s="244">
        <v>51116</v>
      </c>
      <c r="E411" s="244">
        <v>1744277.58</v>
      </c>
      <c r="F411" s="54">
        <f t="shared" si="81"/>
        <v>3412.3906017685263</v>
      </c>
    </row>
    <row r="412" spans="1:6" ht="12.75" customHeight="1" x14ac:dyDescent="0.2">
      <c r="A412" s="55" t="s">
        <v>606</v>
      </c>
      <c r="B412" s="87" t="s">
        <v>827</v>
      </c>
      <c r="C412" s="52" t="s">
        <v>828</v>
      </c>
      <c r="D412" s="53">
        <f>D6+D298</f>
        <v>48838148</v>
      </c>
      <c r="E412" s="53">
        <f>E6+E298</f>
        <v>57379038.95000001</v>
      </c>
      <c r="F412" s="54">
        <f t="shared" si="81"/>
        <v>117.48815485386548</v>
      </c>
    </row>
    <row r="413" spans="1:6" ht="12.75" customHeight="1" x14ac:dyDescent="0.2">
      <c r="A413" s="55" t="s">
        <v>606</v>
      </c>
      <c r="B413" s="87" t="s">
        <v>829</v>
      </c>
      <c r="C413" s="52" t="s">
        <v>830</v>
      </c>
      <c r="D413" s="53">
        <f t="shared" ref="D413:E413" si="112">D289+D350</f>
        <v>41536183</v>
      </c>
      <c r="E413" s="53">
        <f t="shared" si="112"/>
        <v>45890610.43</v>
      </c>
      <c r="F413" s="54">
        <f t="shared" si="81"/>
        <v>110.48345590638408</v>
      </c>
    </row>
    <row r="414" spans="1:6" ht="12.75" customHeight="1" x14ac:dyDescent="0.2">
      <c r="A414" s="55" t="s">
        <v>606</v>
      </c>
      <c r="B414" s="87" t="s">
        <v>831</v>
      </c>
      <c r="C414" s="52" t="s">
        <v>832</v>
      </c>
      <c r="D414" s="53">
        <f t="shared" ref="D414:E414" si="113">IF(D412&gt;=D413,D412-D413,0)</f>
        <v>7301965</v>
      </c>
      <c r="E414" s="53">
        <f t="shared" si="113"/>
        <v>11488428.520000011</v>
      </c>
      <c r="F414" s="54">
        <f t="shared" si="81"/>
        <v>157.33338245253177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19240240</v>
      </c>
      <c r="E417" s="53">
        <f t="shared" si="116"/>
        <v>11934598.74</v>
      </c>
      <c r="F417" s="54">
        <f t="shared" si="81"/>
        <v>62.029365226213393</v>
      </c>
    </row>
    <row r="418" spans="1:6" ht="12.75" customHeight="1" x14ac:dyDescent="0.2">
      <c r="A418" s="57" t="s">
        <v>840</v>
      </c>
      <c r="B418" s="235" t="s">
        <v>841</v>
      </c>
      <c r="C418" s="58" t="s">
        <v>842</v>
      </c>
      <c r="D418" s="64">
        <f t="shared" ref="D418:E418" si="117">D294+D411</f>
        <v>3673454</v>
      </c>
      <c r="E418" s="64">
        <f t="shared" si="117"/>
        <v>7207197.9900000002</v>
      </c>
      <c r="F418" s="59">
        <f t="shared" si="81"/>
        <v>196.19676712979123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2000000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2000000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2000000</v>
      </c>
      <c r="E495" s="53">
        <f t="shared" si="140"/>
        <v>0</v>
      </c>
      <c r="F495" s="54">
        <f t="shared" si="119"/>
        <v>0</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2000000</v>
      </c>
      <c r="E498" s="244">
        <v>0</v>
      </c>
      <c r="F498" s="54">
        <f t="shared" si="119"/>
        <v>0</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4290653</v>
      </c>
      <c r="E528" s="53">
        <f t="shared" si="148"/>
        <v>3903936.78</v>
      </c>
      <c r="F528" s="54">
        <f t="shared" si="119"/>
        <v>90.987007805105648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4290653</v>
      </c>
      <c r="E593" s="53">
        <f t="shared" si="167"/>
        <v>3903936.78</v>
      </c>
      <c r="F593" s="54">
        <f t="shared" si="119"/>
        <v>90.987007805105648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4290653</v>
      </c>
      <c r="E605" s="53">
        <f t="shared" si="171"/>
        <v>2971259.94</v>
      </c>
      <c r="F605" s="54">
        <f t="shared" si="119"/>
        <v>69.249597671962746</v>
      </c>
    </row>
    <row r="606" spans="1:6" ht="24" x14ac:dyDescent="0.2">
      <c r="A606" s="55">
        <v>5443</v>
      </c>
      <c r="B606" s="87" t="s">
        <v>1207</v>
      </c>
      <c r="C606" s="52" t="s">
        <v>1208</v>
      </c>
      <c r="D606" s="244">
        <v>4290653</v>
      </c>
      <c r="E606" s="244">
        <v>2971259.94</v>
      </c>
      <c r="F606" s="54">
        <f t="shared" si="119"/>
        <v>69.249597671962746</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932676.84</v>
      </c>
      <c r="F617" s="54" t="str">
        <f t="shared" si="119"/>
        <v>-</v>
      </c>
    </row>
    <row r="618" spans="1:6" ht="12.75" customHeight="1" x14ac:dyDescent="0.2">
      <c r="A618" s="55">
        <v>5471</v>
      </c>
      <c r="B618" s="87" t="s">
        <v>1231</v>
      </c>
      <c r="C618" s="52" t="s">
        <v>1232</v>
      </c>
      <c r="D618" s="244">
        <v>0</v>
      </c>
      <c r="E618" s="244">
        <v>932676.84</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2290653</v>
      </c>
      <c r="E636" s="53">
        <f t="shared" si="179"/>
        <v>3903936.78</v>
      </c>
      <c r="F636" s="54">
        <f t="shared" si="119"/>
        <v>170.4289903359435</v>
      </c>
    </row>
    <row r="637" spans="1:6" ht="12.75" customHeight="1" x14ac:dyDescent="0.2">
      <c r="A637" s="55">
        <v>92213</v>
      </c>
      <c r="B637" s="87" t="s">
        <v>1269</v>
      </c>
      <c r="C637" s="52" t="s">
        <v>1270</v>
      </c>
      <c r="D637" s="244">
        <v>2757739</v>
      </c>
      <c r="E637" s="244">
        <v>467083.68</v>
      </c>
      <c r="F637" s="54">
        <f t="shared" si="119"/>
        <v>16.937196739792999</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50838148</v>
      </c>
      <c r="E639" s="53">
        <f t="shared" si="180"/>
        <v>57379038.95000001</v>
      </c>
      <c r="F639" s="54">
        <f t="shared" si="119"/>
        <v>112.86610784877531</v>
      </c>
    </row>
    <row r="640" spans="1:6" ht="12.75" customHeight="1" x14ac:dyDescent="0.2">
      <c r="A640" s="55" t="s">
        <v>606</v>
      </c>
      <c r="B640" s="87" t="s">
        <v>1275</v>
      </c>
      <c r="C640" s="52" t="s">
        <v>1276</v>
      </c>
      <c r="D640" s="53">
        <f t="shared" ref="D640:E640" si="181">D413+D528</f>
        <v>45826836</v>
      </c>
      <c r="E640" s="53">
        <f t="shared" si="181"/>
        <v>49794547.210000001</v>
      </c>
      <c r="F640" s="54">
        <f t="shared" si="119"/>
        <v>108.65805182360833</v>
      </c>
    </row>
    <row r="641" spans="1:6" ht="12.75" customHeight="1" x14ac:dyDescent="0.2">
      <c r="A641" s="55" t="s">
        <v>606</v>
      </c>
      <c r="B641" s="87" t="s">
        <v>1277</v>
      </c>
      <c r="C641" s="52" t="s">
        <v>1278</v>
      </c>
      <c r="D641" s="53">
        <f t="shared" ref="D641:E641" si="182">IF(D639&gt;=D640,D639-D640,0)</f>
        <v>5011312</v>
      </c>
      <c r="E641" s="53">
        <f t="shared" si="182"/>
        <v>7584491.7400000095</v>
      </c>
      <c r="F641" s="54">
        <f t="shared" si="119"/>
        <v>151.3474263825523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16482501</v>
      </c>
      <c r="E644" s="53">
        <f t="shared" si="185"/>
        <v>11467515.060000001</v>
      </c>
      <c r="F644" s="54">
        <f t="shared" si="119"/>
        <v>69.57387753229925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11471189</v>
      </c>
      <c r="E646" s="53">
        <f t="shared" si="187"/>
        <v>3883023.319999991</v>
      </c>
      <c r="F646" s="54">
        <f t="shared" si="119"/>
        <v>33.85022529050817</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443386</v>
      </c>
      <c r="E649" s="244">
        <v>375178.05</v>
      </c>
      <c r="F649" s="54">
        <f t="shared" ref="F649:F724" si="188">IF(D649&lt;&gt;0,IF(E649/D649&gt;=100,"&gt;&gt;100",E649/D649*100),"-")</f>
        <v>84.616575624850583</v>
      </c>
    </row>
    <row r="650" spans="1:6" ht="12.75" customHeight="1" x14ac:dyDescent="0.2">
      <c r="A650" s="55" t="s">
        <v>1294</v>
      </c>
      <c r="B650" s="87" t="s">
        <v>1295</v>
      </c>
      <c r="C650" s="52" t="s">
        <v>1294</v>
      </c>
      <c r="D650" s="244">
        <v>66106164</v>
      </c>
      <c r="E650" s="244">
        <v>76626190.989999995</v>
      </c>
      <c r="F650" s="54">
        <f t="shared" si="188"/>
        <v>115.9138367036393</v>
      </c>
    </row>
    <row r="651" spans="1:6" ht="12.75" customHeight="1" x14ac:dyDescent="0.2">
      <c r="A651" s="55" t="s">
        <v>1296</v>
      </c>
      <c r="B651" s="87" t="s">
        <v>1297</v>
      </c>
      <c r="C651" s="52" t="s">
        <v>1296</v>
      </c>
      <c r="D651" s="244">
        <v>66174597</v>
      </c>
      <c r="E651" s="244">
        <v>73727016.269999996</v>
      </c>
      <c r="F651" s="54">
        <f t="shared" si="188"/>
        <v>111.4128677957797</v>
      </c>
    </row>
    <row r="652" spans="1:6" ht="24" x14ac:dyDescent="0.2">
      <c r="A652" s="55">
        <v>11</v>
      </c>
      <c r="B652" s="87" t="s">
        <v>1298</v>
      </c>
      <c r="C652" s="52" t="s">
        <v>1299</v>
      </c>
      <c r="D652" s="53">
        <f t="shared" ref="D652:E652" si="189">+D649+D650-D651</f>
        <v>374953</v>
      </c>
      <c r="E652" s="53">
        <f t="shared" si="189"/>
        <v>3274352.7699999958</v>
      </c>
      <c r="F652" s="54">
        <f t="shared" si="188"/>
        <v>873.2701885302946</v>
      </c>
    </row>
    <row r="653" spans="1:6" ht="24" x14ac:dyDescent="0.2">
      <c r="A653" s="55" t="s">
        <v>606</v>
      </c>
      <c r="B653" s="87" t="s">
        <v>1300</v>
      </c>
      <c r="C653" s="52" t="s">
        <v>1301</v>
      </c>
      <c r="D653" s="264">
        <v>28</v>
      </c>
      <c r="E653" s="264">
        <v>28</v>
      </c>
      <c r="F653" s="54">
        <f t="shared" si="188"/>
        <v>100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26</v>
      </c>
      <c r="E655" s="264">
        <v>26</v>
      </c>
      <c r="F655" s="54">
        <f t="shared" si="188"/>
        <v>100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1902976</v>
      </c>
      <c r="E658" s="244">
        <v>2190821.5499999998</v>
      </c>
      <c r="F658" s="54">
        <f t="shared" si="188"/>
        <v>115.12607358159008</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5056</v>
      </c>
      <c r="E660" s="244">
        <v>0</v>
      </c>
      <c r="F660" s="54">
        <f t="shared" si="188"/>
        <v>0</v>
      </c>
    </row>
    <row r="661" spans="1:6" ht="12.75" customHeight="1" x14ac:dyDescent="0.2">
      <c r="A661" s="55">
        <v>63311</v>
      </c>
      <c r="B661" s="87" t="s">
        <v>1317</v>
      </c>
      <c r="C661" s="52" t="s">
        <v>1318</v>
      </c>
      <c r="D661" s="244">
        <v>579384</v>
      </c>
      <c r="E661" s="244">
        <v>17000</v>
      </c>
      <c r="F661" s="54">
        <f t="shared" si="188"/>
        <v>2.9341507532137578</v>
      </c>
    </row>
    <row r="662" spans="1:6" ht="12.75" customHeight="1" x14ac:dyDescent="0.2">
      <c r="A662" s="55">
        <v>63312</v>
      </c>
      <c r="B662" s="87" t="s">
        <v>1319</v>
      </c>
      <c r="C662" s="52" t="s">
        <v>1320</v>
      </c>
      <c r="D662" s="244">
        <v>114012</v>
      </c>
      <c r="E662" s="244">
        <v>10500</v>
      </c>
      <c r="F662" s="54">
        <f t="shared" si="188"/>
        <v>9.209556888748553</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23669</v>
      </c>
      <c r="E664" s="244">
        <v>23123.06</v>
      </c>
      <c r="F664" s="54">
        <f t="shared" si="188"/>
        <v>97.693438675060207</v>
      </c>
    </row>
    <row r="665" spans="1:6" ht="12.75" customHeight="1" x14ac:dyDescent="0.2">
      <c r="A665" s="55">
        <v>63321</v>
      </c>
      <c r="B665" s="87" t="s">
        <v>1325</v>
      </c>
      <c r="C665" s="52" t="s">
        <v>1326</v>
      </c>
      <c r="D665" s="244">
        <v>5036512</v>
      </c>
      <c r="E665" s="244">
        <v>1530018.5</v>
      </c>
      <c r="F665" s="54">
        <f t="shared" si="188"/>
        <v>30.378533794816732</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190247</v>
      </c>
      <c r="E668" s="244">
        <v>30153</v>
      </c>
      <c r="F668" s="54">
        <f t="shared" si="188"/>
        <v>15.849395785478878</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6513999</v>
      </c>
      <c r="E698" s="244">
        <v>0</v>
      </c>
      <c r="F698" s="54">
        <f t="shared" si="188"/>
        <v>0</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74131</v>
      </c>
      <c r="E716" s="244">
        <v>84956.61</v>
      </c>
      <c r="F716" s="54">
        <f t="shared" si="188"/>
        <v>114.60335082489108</v>
      </c>
    </row>
    <row r="717" spans="1:6" ht="12.75" customHeight="1" x14ac:dyDescent="0.2">
      <c r="A717" s="55">
        <v>31215</v>
      </c>
      <c r="B717" s="87" t="s">
        <v>1411</v>
      </c>
      <c r="C717" s="52" t="s">
        <v>1412</v>
      </c>
      <c r="D717" s="244">
        <v>50166</v>
      </c>
      <c r="E717" s="244">
        <v>4196.76</v>
      </c>
      <c r="F717" s="54">
        <f t="shared" si="188"/>
        <v>8.365745724195671</v>
      </c>
    </row>
    <row r="718" spans="1:6" ht="12.75" customHeight="1" x14ac:dyDescent="0.2">
      <c r="A718" s="55">
        <v>32121</v>
      </c>
      <c r="B718" s="87" t="s">
        <v>1413</v>
      </c>
      <c r="C718" s="52" t="s">
        <v>1414</v>
      </c>
      <c r="D718" s="244">
        <v>50801</v>
      </c>
      <c r="E718" s="244">
        <v>82721.999999999985</v>
      </c>
      <c r="F718" s="54">
        <f t="shared" si="188"/>
        <v>162.83537725635318</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v>0</v>
      </c>
      <c r="E721" s="244">
        <v>7975.5700000000652</v>
      </c>
      <c r="F721" s="54" t="str">
        <f t="shared" si="188"/>
        <v>-</v>
      </c>
    </row>
    <row r="722" spans="1:6" ht="12.75" customHeight="1" x14ac:dyDescent="0.2">
      <c r="A722" s="55" t="s">
        <v>1421</v>
      </c>
      <c r="B722" s="87" t="s">
        <v>1422</v>
      </c>
      <c r="C722" s="52" t="s">
        <v>1421</v>
      </c>
      <c r="D722" s="244">
        <v>597</v>
      </c>
      <c r="E722" s="244">
        <v>2090.3000000000029</v>
      </c>
      <c r="F722" s="54">
        <f t="shared" si="188"/>
        <v>350.13400335008424</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209521</v>
      </c>
      <c r="E725" s="244">
        <v>184094.56</v>
      </c>
      <c r="F725" s="54">
        <f t="shared" ref="F725:F979" si="190">IF(D725&lt;&gt;0,IF(E725/D725&gt;=100,"&gt;&gt;100",E725/D725*100),"-")</f>
        <v>87.864490910219018</v>
      </c>
    </row>
    <row r="726" spans="1:6" ht="12.75" customHeight="1" x14ac:dyDescent="0.2">
      <c r="A726" s="55" t="s">
        <v>1429</v>
      </c>
      <c r="B726" s="87" t="s">
        <v>1430</v>
      </c>
      <c r="C726" s="52" t="s">
        <v>1429</v>
      </c>
      <c r="D726" s="244">
        <v>8321</v>
      </c>
      <c r="E726" s="244">
        <v>8023.32</v>
      </c>
      <c r="F726" s="54">
        <f t="shared" si="190"/>
        <v>96.422545367143357</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316678</v>
      </c>
      <c r="E744" s="244">
        <v>251831.97</v>
      </c>
      <c r="F744" s="54">
        <f t="shared" si="190"/>
        <v>79.523039175440033</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100703</v>
      </c>
      <c r="E759" s="244">
        <v>98066.32</v>
      </c>
      <c r="F759" s="54">
        <f t="shared" si="190"/>
        <v>97.381726462965361</v>
      </c>
    </row>
    <row r="760" spans="1:6" ht="12.75" customHeight="1" x14ac:dyDescent="0.2">
      <c r="A760" s="55">
        <v>35232</v>
      </c>
      <c r="B760" s="87" t="s">
        <v>1497</v>
      </c>
      <c r="C760" s="52" t="s">
        <v>1498</v>
      </c>
      <c r="D760" s="244">
        <v>200797</v>
      </c>
      <c r="E760" s="244">
        <v>297449.49</v>
      </c>
      <c r="F760" s="54">
        <f t="shared" si="190"/>
        <v>148.13442929924253</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49575</v>
      </c>
      <c r="E763" s="244">
        <v>0</v>
      </c>
      <c r="F763" s="54">
        <f t="shared" si="190"/>
        <v>0</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530111</v>
      </c>
      <c r="E766" s="244">
        <v>860457.1</v>
      </c>
      <c r="F766" s="54">
        <f t="shared" si="190"/>
        <v>162.31640165927513</v>
      </c>
    </row>
    <row r="767" spans="1:6" ht="24" x14ac:dyDescent="0.2">
      <c r="A767" s="55">
        <v>36319</v>
      </c>
      <c r="B767" s="234" t="s">
        <v>1511</v>
      </c>
      <c r="C767" s="52" t="s">
        <v>1512</v>
      </c>
      <c r="D767" s="244">
        <v>9000</v>
      </c>
      <c r="E767" s="244">
        <v>0</v>
      </c>
      <c r="F767" s="54">
        <f t="shared" si="190"/>
        <v>0</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898633</v>
      </c>
      <c r="E769" s="244">
        <v>2748167.92</v>
      </c>
      <c r="F769" s="54">
        <f t="shared" si="190"/>
        <v>305.8164923834313</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100000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401600</v>
      </c>
      <c r="E819" s="244">
        <v>244000</v>
      </c>
      <c r="F819" s="54">
        <f t="shared" si="190"/>
        <v>60.756972111553786</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279000</v>
      </c>
      <c r="E821" s="244">
        <v>204000</v>
      </c>
      <c r="F821" s="54">
        <f t="shared" si="190"/>
        <v>73.118279569892479</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511059</v>
      </c>
      <c r="E823" s="244">
        <v>503561.48</v>
      </c>
      <c r="F823" s="54">
        <f t="shared" si="190"/>
        <v>98.532944337150894</v>
      </c>
    </row>
    <row r="824" spans="1:6" ht="12.75" customHeight="1" x14ac:dyDescent="0.2">
      <c r="A824" s="55">
        <v>37221</v>
      </c>
      <c r="B824" s="87" t="s">
        <v>1625</v>
      </c>
      <c r="C824" s="52" t="s">
        <v>1626</v>
      </c>
      <c r="D824" s="244">
        <v>13369</v>
      </c>
      <c r="E824" s="244">
        <v>19117.39</v>
      </c>
      <c r="F824" s="54">
        <f t="shared" si="190"/>
        <v>142.99790560251327</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8383.9</v>
      </c>
      <c r="F826" s="54" t="str">
        <f t="shared" si="190"/>
        <v>-</v>
      </c>
    </row>
    <row r="827" spans="1:6" ht="12.75" customHeight="1" x14ac:dyDescent="0.2">
      <c r="A827" s="55" t="s">
        <v>1630</v>
      </c>
      <c r="B827" s="87" t="s">
        <v>1631</v>
      </c>
      <c r="C827" s="52" t="s">
        <v>1630</v>
      </c>
      <c r="D827" s="244">
        <v>15460</v>
      </c>
      <c r="E827" s="244">
        <v>16017.74</v>
      </c>
      <c r="F827" s="54">
        <f t="shared" si="190"/>
        <v>103.60763260025874</v>
      </c>
    </row>
    <row r="828" spans="1:6" ht="12.75" customHeight="1" x14ac:dyDescent="0.2">
      <c r="A828" s="55" t="s">
        <v>1632</v>
      </c>
      <c r="B828" s="87" t="s">
        <v>1633</v>
      </c>
      <c r="C828" s="52" t="s">
        <v>1632</v>
      </c>
      <c r="D828" s="244">
        <v>435055</v>
      </c>
      <c r="E828" s="244">
        <v>471950.53</v>
      </c>
      <c r="F828" s="54">
        <f t="shared" si="190"/>
        <v>108.48065876728231</v>
      </c>
    </row>
    <row r="829" spans="1:6" ht="12.75" customHeight="1" x14ac:dyDescent="0.2">
      <c r="A829" s="55">
        <v>38117</v>
      </c>
      <c r="B829" s="87" t="s">
        <v>1634</v>
      </c>
      <c r="C829" s="52" t="s">
        <v>1635</v>
      </c>
      <c r="D829" s="244">
        <v>0</v>
      </c>
      <c r="E829" s="244">
        <v>2000</v>
      </c>
      <c r="F829" s="54" t="str">
        <f t="shared" si="190"/>
        <v>-</v>
      </c>
    </row>
    <row r="830" spans="1:6" ht="12.75" customHeight="1" x14ac:dyDescent="0.2">
      <c r="A830" s="55">
        <v>38612</v>
      </c>
      <c r="B830" s="87" t="s">
        <v>1636</v>
      </c>
      <c r="C830" s="52" t="s">
        <v>1637</v>
      </c>
      <c r="D830" s="244">
        <v>468531</v>
      </c>
      <c r="E830" s="244">
        <v>717750</v>
      </c>
      <c r="F830" s="54">
        <f t="shared" si="190"/>
        <v>153.19157110201886</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3000000</v>
      </c>
      <c r="E953" s="244">
        <v>2000000</v>
      </c>
      <c r="F953" s="54">
        <f t="shared" si="190"/>
        <v>66.666666666666657</v>
      </c>
    </row>
    <row r="954" spans="1:6" ht="24" x14ac:dyDescent="0.2">
      <c r="A954" s="55">
        <v>54432</v>
      </c>
      <c r="B954" s="87" t="s">
        <v>1884</v>
      </c>
      <c r="C954" s="52" t="s">
        <v>1885</v>
      </c>
      <c r="D954" s="244">
        <v>1290653</v>
      </c>
      <c r="E954" s="244">
        <v>971259.94</v>
      </c>
      <c r="F954" s="54">
        <f t="shared" si="190"/>
        <v>75.253374842037317</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932676.84</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7" workbookViewId="0">
      <selection activeCell="E72" sqref="E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258900441</v>
      </c>
      <c r="E6" s="231">
        <f t="shared" si="0"/>
        <v>251334708.13999999</v>
      </c>
      <c r="F6" s="232">
        <f t="shared" ref="F6:F260" si="1">IF(D6&gt;0,IF(E6/D6&gt;=100,"&gt;&gt;100",E6/D6*100),"-")</f>
        <v>97.077744313305359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203089430</v>
      </c>
      <c r="E7" s="106">
        <f t="shared" si="2"/>
        <v>190896834.25999999</v>
      </c>
      <c r="F7" s="95">
        <f t="shared" si="1"/>
        <v>93.996440021521551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14059557</v>
      </c>
      <c r="E8" s="106">
        <f>E9+E10-E11</f>
        <v>17654047.489999998</v>
      </c>
      <c r="F8" s="95">
        <f t="shared" si="1"/>
        <v>125.56617175064619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9732292</v>
      </c>
      <c r="E9" s="249">
        <v>10525154.58</v>
      </c>
      <c r="F9" s="95">
        <f t="shared" si="1"/>
        <v>108.14672001209993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6063187</v>
      </c>
      <c r="E10" s="249">
        <v>9149853.3200000003</v>
      </c>
      <c r="F10" s="95">
        <f t="shared" si="1"/>
        <v>150.90831471963509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1735922</v>
      </c>
      <c r="E11" s="249">
        <v>2020960.41</v>
      </c>
      <c r="F11" s="95">
        <f t="shared" si="1"/>
        <v>116.42000101387045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185089335</v>
      </c>
      <c r="E12" s="106">
        <f t="shared" si="3"/>
        <v>172999381.76999998</v>
      </c>
      <c r="F12" s="95">
        <f t="shared" si="1"/>
        <v>93.468044374355756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177912695</v>
      </c>
      <c r="E13" s="106">
        <f t="shared" si="4"/>
        <v>165973963.13</v>
      </c>
      <c r="F13" s="95">
        <f t="shared" si="1"/>
        <v>93.289555942031001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18567567</v>
      </c>
      <c r="E14" s="249">
        <v>18567567.280000001</v>
      </c>
      <c r="F14" s="95">
        <f t="shared" si="1"/>
        <v>100.00000150800588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95575118</v>
      </c>
      <c r="E15" s="249">
        <v>95872210.140000001</v>
      </c>
      <c r="F15" s="95">
        <f t="shared" si="1"/>
        <v>100.31084674151278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30703624</v>
      </c>
      <c r="E16" s="249">
        <v>32212135.27</v>
      </c>
      <c r="F16" s="95">
        <f t="shared" si="1"/>
        <v>104.91313751757774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169018456</v>
      </c>
      <c r="E17" s="249">
        <v>95243607.719999999</v>
      </c>
      <c r="F17" s="95">
        <f t="shared" si="1"/>
        <v>56.351010400899646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135952070</v>
      </c>
      <c r="E18" s="249">
        <v>75921557.280000001</v>
      </c>
      <c r="F18" s="95">
        <f t="shared" si="1"/>
        <v>55.844355499699269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1785256</v>
      </c>
      <c r="E19" s="106">
        <f t="shared" si="5"/>
        <v>1557691.2599999998</v>
      </c>
      <c r="F19" s="95">
        <f t="shared" si="1"/>
        <v>87.253103196404311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1758478</v>
      </c>
      <c r="E20" s="249">
        <v>1760654.81</v>
      </c>
      <c r="F20" s="95">
        <f t="shared" si="1"/>
        <v>100.1237894360919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219899</v>
      </c>
      <c r="E21" s="249">
        <v>219895.55</v>
      </c>
      <c r="F21" s="95">
        <f t="shared" si="1"/>
        <v>99.998431097913127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393779</v>
      </c>
      <c r="E22" s="249">
        <v>414579.46</v>
      </c>
      <c r="F22" s="95">
        <f t="shared" si="1"/>
        <v>105.28226746474544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542192</v>
      </c>
      <c r="E25" s="249">
        <v>561854.68999999994</v>
      </c>
      <c r="F25" s="95">
        <f t="shared" si="1"/>
        <v>103.62651791247379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3734666</v>
      </c>
      <c r="E26" s="249">
        <v>3734665.69</v>
      </c>
      <c r="F26" s="95">
        <f t="shared" si="1"/>
        <v>99.999991699391586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4863758</v>
      </c>
      <c r="E28" s="249">
        <v>5133958.9400000004</v>
      </c>
      <c r="F28" s="95">
        <f t="shared" si="1"/>
        <v>105.5553944090146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25738</v>
      </c>
      <c r="E29" s="106">
        <f t="shared" si="6"/>
        <v>16378.75</v>
      </c>
      <c r="F29" s="95">
        <f t="shared" si="1"/>
        <v>63.636451938767578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94672</v>
      </c>
      <c r="E30" s="249">
        <v>94672.15</v>
      </c>
      <c r="F30" s="95">
        <f t="shared" si="1"/>
        <v>100.00015844177793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68934</v>
      </c>
      <c r="E34" s="249">
        <v>78293.399999999994</v>
      </c>
      <c r="F34" s="95">
        <f t="shared" si="1"/>
        <v>113.57733484202279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38895</v>
      </c>
      <c r="E35" s="106">
        <f t="shared" si="7"/>
        <v>38895</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49485</v>
      </c>
      <c r="E37" s="249">
        <v>49485</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10590</v>
      </c>
      <c r="E40" s="249">
        <v>10590</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5326751</v>
      </c>
      <c r="E45" s="106">
        <f t="shared" si="9"/>
        <v>5412453.629999999</v>
      </c>
      <c r="F45" s="95">
        <f t="shared" si="1"/>
        <v>101.60891000912187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943847</v>
      </c>
      <c r="E47" s="249">
        <v>993212.39</v>
      </c>
      <c r="F47" s="95">
        <f t="shared" si="1"/>
        <v>105.23023223043566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6560462</v>
      </c>
      <c r="E48" s="249">
        <v>6812086.8099999996</v>
      </c>
      <c r="F48" s="95">
        <f t="shared" si="1"/>
        <v>103.83547393461008</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2635070</v>
      </c>
      <c r="E49" s="249">
        <v>2635070.2000000002</v>
      </c>
      <c r="F49" s="95">
        <f t="shared" si="1"/>
        <v>100.0000075899312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4812628</v>
      </c>
      <c r="E50" s="249">
        <v>5027915.7699999996</v>
      </c>
      <c r="F50" s="95">
        <f t="shared" si="1"/>
        <v>104.47339312325823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58138</v>
      </c>
      <c r="E54" s="249">
        <v>56760.959999999999</v>
      </c>
      <c r="F54" s="95">
        <f t="shared" si="1"/>
        <v>97.631428669716882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58138</v>
      </c>
      <c r="E55" s="249">
        <v>56760.959999999999</v>
      </c>
      <c r="F55" s="95">
        <f t="shared" si="1"/>
        <v>97.631428669716882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3940538</v>
      </c>
      <c r="E56" s="106">
        <f t="shared" si="11"/>
        <v>243405</v>
      </c>
      <c r="F56" s="95">
        <f t="shared" si="1"/>
        <v>6.1769484268391777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3782133</v>
      </c>
      <c r="E57" s="249">
        <v>82500</v>
      </c>
      <c r="F57" s="95">
        <f t="shared" si="1"/>
        <v>2.1813088011447506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158405</v>
      </c>
      <c r="E62" s="249">
        <v>160905</v>
      </c>
      <c r="F62" s="95">
        <f t="shared" si="1"/>
        <v>101.57823301032165</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55811011</v>
      </c>
      <c r="E68" s="106">
        <f t="shared" si="13"/>
        <v>60437873.880000003</v>
      </c>
      <c r="F68" s="95">
        <f t="shared" si="1"/>
        <v>108.29023305096553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374953</v>
      </c>
      <c r="E69" s="106">
        <f t="shared" si="14"/>
        <v>3274352.77</v>
      </c>
      <c r="F69" s="95">
        <f t="shared" si="1"/>
        <v>873.27018853029585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374953</v>
      </c>
      <c r="E70" s="106">
        <f t="shared" si="15"/>
        <v>3274352.77</v>
      </c>
      <c r="F70" s="95">
        <f t="shared" si="1"/>
        <v>873.27018853029585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374953</v>
      </c>
      <c r="E72" s="249">
        <v>3274352.77</v>
      </c>
      <c r="F72" s="95">
        <f t="shared" si="1"/>
        <v>873.27018853029585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1615220</v>
      </c>
      <c r="E78" s="106">
        <f>E79+SUM(E82:E84)-E85+E86</f>
        <v>1039375.4800000004</v>
      </c>
      <c r="F78" s="95">
        <f t="shared" si="1"/>
        <v>64.348849073191289</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6067</v>
      </c>
      <c r="E83" s="249">
        <v>6067.21</v>
      </c>
      <c r="F83" s="95">
        <f t="shared" si="1"/>
        <v>100.00346134827758</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1885</v>
      </c>
      <c r="E84" s="249">
        <v>8447.4700000000012</v>
      </c>
      <c r="F84" s="95">
        <f t="shared" si="1"/>
        <v>448.14164456233431</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1607268</v>
      </c>
      <c r="E86" s="249">
        <v>1024860.8000000004</v>
      </c>
      <c r="F86" s="95">
        <f t="shared" si="1"/>
        <v>63.764151342526596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777937</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777937</v>
      </c>
      <c r="E88" s="106">
        <f t="shared" si="18"/>
        <v>777937.71</v>
      </c>
      <c r="F88" s="95">
        <f t="shared" si="1"/>
        <v>100.00009126703063</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417800</v>
      </c>
      <c r="E89" s="249">
        <v>417800</v>
      </c>
      <c r="F89" s="95">
        <f t="shared" si="1"/>
        <v>100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30081</v>
      </c>
      <c r="E97" s="249">
        <v>30081.32</v>
      </c>
      <c r="F97" s="95">
        <f t="shared" si="1"/>
        <v>100.00106379442173</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330056</v>
      </c>
      <c r="E98" s="249">
        <v>330056.39</v>
      </c>
      <c r="F98" s="95">
        <f t="shared" si="1"/>
        <v>100.00011816176648</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777937.71</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49754754</v>
      </c>
      <c r="E134" s="106">
        <f t="shared" si="23"/>
        <v>48667100</v>
      </c>
      <c r="F134" s="95">
        <f t="shared" si="1"/>
        <v>97.813969696242495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49754754</v>
      </c>
      <c r="E135" s="106">
        <f t="shared" si="24"/>
        <v>48667100</v>
      </c>
      <c r="F135" s="95">
        <f t="shared" si="1"/>
        <v>97.813969696242495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49754754</v>
      </c>
      <c r="E141" s="249">
        <v>48667100</v>
      </c>
      <c r="F141" s="95">
        <f t="shared" si="1"/>
        <v>97.813969696242495</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3237031</v>
      </c>
      <c r="E146" s="106">
        <f t="shared" si="26"/>
        <v>5693344.5999999996</v>
      </c>
      <c r="F146" s="95">
        <f t="shared" si="1"/>
        <v>175.88168293723476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3744216</v>
      </c>
      <c r="E147" s="249">
        <v>7890335.0199999996</v>
      </c>
      <c r="F147" s="95">
        <f t="shared" si="1"/>
        <v>210.73396994190503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910900</v>
      </c>
      <c r="E158" s="249">
        <v>897085.08</v>
      </c>
      <c r="F158" s="95">
        <f t="shared" si="1"/>
        <v>98.483376880008777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10804650</v>
      </c>
      <c r="E159" s="249">
        <v>11023574.18</v>
      </c>
      <c r="F159" s="95">
        <f t="shared" si="1"/>
        <v>102.02620334763273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21019.26</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33800</v>
      </c>
      <c r="E162" s="249">
        <v>29900</v>
      </c>
      <c r="F162" s="95">
        <f t="shared" si="1"/>
        <v>88.461538461538453</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12256535</v>
      </c>
      <c r="E163" s="249">
        <v>14168568.939999999</v>
      </c>
      <c r="F163" s="95">
        <f t="shared" si="1"/>
        <v>115.600118141057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51116</v>
      </c>
      <c r="E164" s="106">
        <f t="shared" si="28"/>
        <v>1763701.03</v>
      </c>
      <c r="F164" s="95">
        <f t="shared" si="1"/>
        <v>3450.389369277721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1618443.06</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51116</v>
      </c>
      <c r="E166" s="249">
        <v>145257.97</v>
      </c>
      <c r="F166" s="95">
        <f t="shared" si="1"/>
        <v>284.17319430315359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258900441</v>
      </c>
      <c r="E175" s="106">
        <f t="shared" si="30"/>
        <v>251334708.14000002</v>
      </c>
      <c r="F175" s="95">
        <f t="shared" si="1"/>
        <v>97.077744313305374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24680622</v>
      </c>
      <c r="E176" s="106">
        <f t="shared" si="31"/>
        <v>16087447.720000001</v>
      </c>
      <c r="F176" s="95">
        <f t="shared" si="1"/>
        <v>65.182505205906082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9166925</v>
      </c>
      <c r="E177" s="106">
        <f t="shared" si="32"/>
        <v>5492740.5500000007</v>
      </c>
      <c r="F177" s="95">
        <f t="shared" si="1"/>
        <v>59.919117370328664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300415</v>
      </c>
      <c r="E178" s="249">
        <v>314968.54999999993</v>
      </c>
      <c r="F178" s="95">
        <f t="shared" si="1"/>
        <v>104.8444818001764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5977189</v>
      </c>
      <c r="E179" s="249">
        <v>1827745.0000000002</v>
      </c>
      <c r="F179" s="95">
        <f t="shared" si="1"/>
        <v>30.578671679948556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22171</v>
      </c>
      <c r="E180" s="106">
        <f t="shared" si="33"/>
        <v>70502.37</v>
      </c>
      <c r="F180" s="95">
        <f t="shared" si="1"/>
        <v>317.99364034098596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2548</v>
      </c>
      <c r="E182" s="249">
        <v>57842.879999999997</v>
      </c>
      <c r="F182" s="95">
        <f t="shared" si="1"/>
        <v>2270.1287284144423</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19623</v>
      </c>
      <c r="E183" s="249">
        <v>12659.49</v>
      </c>
      <c r="F183" s="95">
        <f t="shared" si="1"/>
        <v>64.513530041278088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9376</v>
      </c>
      <c r="E184" s="249">
        <v>1344.13</v>
      </c>
      <c r="F184" s="95">
        <f t="shared" si="1"/>
        <v>14.335857508532424</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v>0</v>
      </c>
      <c r="E185" s="249">
        <v>140005</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280275</v>
      </c>
      <c r="E186" s="249">
        <v>102202.08</v>
      </c>
      <c r="F186" s="95">
        <f t="shared" si="1"/>
        <v>36.464929087503343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200000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2577499</v>
      </c>
      <c r="E188" s="249">
        <v>2835973.42</v>
      </c>
      <c r="F188" s="95">
        <f t="shared" si="1"/>
        <v>110.0281094192471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2774068</v>
      </c>
      <c r="E189" s="249">
        <v>1757652.8599999999</v>
      </c>
      <c r="F189" s="95">
        <f t="shared" si="1"/>
        <v>63.360121669692305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12739596</v>
      </c>
      <c r="E206" s="106">
        <f t="shared" si="37"/>
        <v>8835659.5099999998</v>
      </c>
      <c r="F206" s="95">
        <f t="shared" si="1"/>
        <v>69.355884676405751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12739596</v>
      </c>
      <c r="E207" s="106">
        <f t="shared" si="38"/>
        <v>8835659.5099999998</v>
      </c>
      <c r="F207" s="95">
        <f t="shared" si="1"/>
        <v>69.355884676405751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v>11806919</v>
      </c>
      <c r="E214" s="249">
        <v>8835659.5099999998</v>
      </c>
      <c r="F214" s="95">
        <f t="shared" si="1"/>
        <v>74.834590717527576</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932677</v>
      </c>
      <c r="E217" s="249">
        <v>0</v>
      </c>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33</v>
      </c>
      <c r="E234" s="106">
        <f t="shared" si="40"/>
        <v>1394.8</v>
      </c>
      <c r="F234" s="95">
        <f t="shared" si="1"/>
        <v>4226.666666666667</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33</v>
      </c>
      <c r="E235" s="249">
        <v>1394.8</v>
      </c>
      <c r="F235" s="95">
        <f t="shared" si="1"/>
        <v>4226.666666666667</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234219819</v>
      </c>
      <c r="E237" s="106">
        <f t="shared" si="41"/>
        <v>235247260.42000002</v>
      </c>
      <c r="F237" s="95">
        <f t="shared" si="1"/>
        <v>100.4386654487168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241650322</v>
      </c>
      <c r="E238" s="106">
        <f t="shared" si="42"/>
        <v>231695299.17000002</v>
      </c>
      <c r="F238" s="95">
        <f t="shared" si="1"/>
        <v>95.880401587050244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254389919</v>
      </c>
      <c r="E239" s="106">
        <f t="shared" si="43"/>
        <v>240530958.68000001</v>
      </c>
      <c r="F239" s="95">
        <f t="shared" si="1"/>
        <v>94.552079589285938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252850251</v>
      </c>
      <c r="E240" s="249">
        <v>240119587.75</v>
      </c>
      <c r="F240" s="95">
        <f t="shared" si="1"/>
        <v>94.965137191024581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1539668</v>
      </c>
      <c r="E241" s="249">
        <v>411370.93</v>
      </c>
      <c r="F241" s="95">
        <f t="shared" si="1"/>
        <v>26.718158070441163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12739597</v>
      </c>
      <c r="E242" s="106">
        <f t="shared" si="44"/>
        <v>8835659.5099999998</v>
      </c>
      <c r="F242" s="95">
        <f t="shared" si="1"/>
        <v>69.35587923228654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12739597</v>
      </c>
      <c r="E243" s="249">
        <v>8835659.5099999998</v>
      </c>
      <c r="F243" s="95">
        <f t="shared" si="1"/>
        <v>69.35587923228654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-11471189</v>
      </c>
      <c r="E245" s="106">
        <f t="shared" si="45"/>
        <v>-3883023.3200000077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12833955</v>
      </c>
      <c r="E246" s="106">
        <f t="shared" si="46"/>
        <v>18564152.889999997</v>
      </c>
      <c r="F246" s="95">
        <f t="shared" si="1"/>
        <v>144.6487297952969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12406595</v>
      </c>
      <c r="E247" s="249">
        <v>18564152.889999997</v>
      </c>
      <c r="F247" s="95">
        <f t="shared" si="1"/>
        <v>149.63132825726959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427360</v>
      </c>
      <c r="E249" s="249">
        <v>0</v>
      </c>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24305144</v>
      </c>
      <c r="E250" s="106">
        <f t="shared" si="47"/>
        <v>22447176.210000005</v>
      </c>
      <c r="F250" s="95">
        <f t="shared" si="1"/>
        <v>92.355660225670761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24305144</v>
      </c>
      <c r="E252" s="249">
        <v>19010323.110000003</v>
      </c>
      <c r="F252" s="95">
        <f t="shared" si="1"/>
        <v>78.215225180315755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0</v>
      </c>
      <c r="E253" s="249">
        <v>3436853.1</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3989570</v>
      </c>
      <c r="E255" s="249">
        <v>5690706.9900000002</v>
      </c>
      <c r="F255" s="95">
        <f t="shared" si="1"/>
        <v>142.63960752662567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51116</v>
      </c>
      <c r="E256" s="249">
        <v>1744277.58</v>
      </c>
      <c r="F256" s="95">
        <f t="shared" si="1"/>
        <v>3412.3906017685263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56475204</v>
      </c>
      <c r="E259" s="106">
        <f t="shared" si="49"/>
        <v>58347010.119999997</v>
      </c>
      <c r="F259" s="95">
        <f t="shared" si="1"/>
        <v>103.31438576122719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56475204</v>
      </c>
      <c r="E260" s="250">
        <v>58347010.119999997</v>
      </c>
      <c r="F260" s="99">
        <f t="shared" si="1"/>
        <v>103.31438576122719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777937</v>
      </c>
      <c r="E262" s="249">
        <v>777937.71</v>
      </c>
      <c r="F262" s="95">
        <f t="shared" ref="F262:F322" si="50">IF(D262&gt;0,IF(E262/D262&gt;=100,"&gt;&gt;100",E262/D262*100),"-")</f>
        <v>100.00009126703063</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14884954</v>
      </c>
      <c r="E264" s="249">
        <v>19564245.009999998</v>
      </c>
      <c r="F264" s="95">
        <f t="shared" si="50"/>
        <v>131.4363820674219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608612</v>
      </c>
      <c r="E265" s="249">
        <v>297668.53000000562</v>
      </c>
      <c r="F265" s="95">
        <f t="shared" si="50"/>
        <v>48.909408621585776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51116</v>
      </c>
      <c r="E266" s="249">
        <v>69295.949999999953</v>
      </c>
      <c r="F266" s="95">
        <f t="shared" si="50"/>
        <v>135.56606541982933</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0</v>
      </c>
      <c r="E267" s="249">
        <v>1694405.08</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12880</v>
      </c>
      <c r="E268" s="249">
        <v>5442.170000000001</v>
      </c>
      <c r="F268" s="95">
        <f t="shared" si="50"/>
        <v>42.252872670807463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0</v>
      </c>
      <c r="E269" s="249">
        <v>4092.3100000000004</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2459194</v>
      </c>
      <c r="E271" s="249">
        <v>1015326.32</v>
      </c>
      <c r="F271" s="95">
        <f t="shared" si="50"/>
        <v>41.286954994197281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5482466</v>
      </c>
      <c r="E287" s="249">
        <v>633643.68999999994</v>
      </c>
      <c r="F287" s="95">
        <f t="shared" si="50"/>
        <v>11.557640120340007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3684459</v>
      </c>
      <c r="E288" s="249">
        <v>4859096.8600000003</v>
      </c>
      <c r="F288" s="95">
        <f t="shared" si="50"/>
        <v>131.88087749110522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1777401</v>
      </c>
      <c r="E289" s="249">
        <v>578104.95000000007</v>
      </c>
      <c r="F289" s="95">
        <f t="shared" si="50"/>
        <v>32.525296767583683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996667</v>
      </c>
      <c r="E290" s="249">
        <v>1179547.9100000001</v>
      </c>
      <c r="F290" s="95">
        <f t="shared" si="50"/>
        <v>118.34924904707391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12739596</v>
      </c>
      <c r="E293" s="249">
        <v>8835659.5099999998</v>
      </c>
      <c r="F293" s="95">
        <f t="shared" si="50"/>
        <v>69.355884676405751</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23600</v>
      </c>
      <c r="E297" s="249">
        <v>9300</v>
      </c>
      <c r="F297" s="95">
        <f t="shared" si="50"/>
        <v>39.406779661016948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113903</v>
      </c>
      <c r="E298" s="249">
        <v>731531.37</v>
      </c>
      <c r="F298" s="95">
        <f t="shared" si="50"/>
        <v>642.24065213383324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0</v>
      </c>
      <c r="E299" s="249">
        <v>32667.65</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865157</v>
      </c>
      <c r="E300" s="249">
        <v>1737996.08</v>
      </c>
      <c r="F300" s="95">
        <f t="shared" si="50"/>
        <v>200.88794057032425</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7577729</v>
      </c>
      <c r="E5" s="81">
        <f t="shared" si="0"/>
        <v>8660577.870000001</v>
      </c>
      <c r="F5" s="82">
        <f t="shared" ref="F5:F141" si="1">IF(D5&gt;0,IF(E5/D5&gt;=100,"&gt;&gt;100",E5/D5*100),"-")</f>
        <v>114.28988645542748</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539840</v>
      </c>
      <c r="E6" s="83">
        <f t="shared" si="2"/>
        <v>410376.34</v>
      </c>
      <c r="F6" s="65">
        <f t="shared" si="1"/>
        <v>76.018142412566689</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539840</v>
      </c>
      <c r="E7" s="251">
        <v>410376.34</v>
      </c>
      <c r="F7" s="65">
        <f t="shared" si="1"/>
        <v>76.018142412566689</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6783833</v>
      </c>
      <c r="E13" s="83">
        <f t="shared" si="4"/>
        <v>7992010.7299999995</v>
      </c>
      <c r="F13" s="65">
        <f t="shared" si="1"/>
        <v>117.80966203030057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4041516</v>
      </c>
      <c r="E14" s="251">
        <v>4203243.5599999996</v>
      </c>
      <c r="F14" s="65">
        <f t="shared" si="1"/>
        <v>104.00165581430333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v>404318</v>
      </c>
      <c r="E15" s="251">
        <v>532000</v>
      </c>
      <c r="F15" s="65">
        <f t="shared" si="1"/>
        <v>131.57959823703123</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2337999</v>
      </c>
      <c r="E16" s="251">
        <v>3256767.17</v>
      </c>
      <c r="F16" s="65">
        <f t="shared" si="1"/>
        <v>139.29720115363608</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254056</v>
      </c>
      <c r="E19" s="251">
        <v>258190.8</v>
      </c>
      <c r="F19" s="65">
        <f t="shared" si="1"/>
        <v>101.62751519350064</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650000</v>
      </c>
      <c r="E28" s="83">
        <f t="shared" si="6"/>
        <v>635000</v>
      </c>
      <c r="F28" s="65">
        <f t="shared" si="1"/>
        <v>97.692307692307693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650000</v>
      </c>
      <c r="E30" s="251">
        <v>635000</v>
      </c>
      <c r="F30" s="65">
        <f t="shared" si="1"/>
        <v>97.692307692307693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6742094</v>
      </c>
      <c r="E35" s="83">
        <f t="shared" si="7"/>
        <v>6497261.0099999998</v>
      </c>
      <c r="F35" s="65">
        <f t="shared" si="1"/>
        <v>96.368591271495177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2691692</v>
      </c>
      <c r="E54" s="83">
        <f t="shared" si="12"/>
        <v>2956113.72</v>
      </c>
      <c r="F54" s="65">
        <f t="shared" si="1"/>
        <v>109.82362469405862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2691692</v>
      </c>
      <c r="E55" s="251">
        <v>2956113.72</v>
      </c>
      <c r="F55" s="65">
        <f t="shared" si="1"/>
        <v>109.82362469405862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2248796</v>
      </c>
      <c r="E61" s="83">
        <f t="shared" si="13"/>
        <v>1481880.48</v>
      </c>
      <c r="F61" s="65">
        <f t="shared" si="1"/>
        <v>65.896616678435933</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2248796</v>
      </c>
      <c r="E64" s="251">
        <v>1481880.48</v>
      </c>
      <c r="F64" s="65">
        <f t="shared" si="1"/>
        <v>65.896616678435933</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1801606</v>
      </c>
      <c r="E74" s="251">
        <v>2059266.81</v>
      </c>
      <c r="F74" s="65">
        <f t="shared" si="1"/>
        <v>114.30172912390391</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3564893</v>
      </c>
      <c r="E75" s="83">
        <f t="shared" si="15"/>
        <v>1425934.02</v>
      </c>
      <c r="F75" s="65">
        <f t="shared" si="1"/>
        <v>39.999349770105304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3059136</v>
      </c>
      <c r="E76" s="251">
        <v>306930</v>
      </c>
      <c r="F76" s="65">
        <f t="shared" si="1"/>
        <v>10.033225067470031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340027</v>
      </c>
      <c r="E77" s="251">
        <v>641483.27</v>
      </c>
      <c r="F77" s="65">
        <f t="shared" si="1"/>
        <v>188.65656844897612</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165730</v>
      </c>
      <c r="E81" s="251">
        <v>477520.75</v>
      </c>
      <c r="F81" s="65">
        <f t="shared" si="1"/>
        <v>288.13175043745855</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9434669</v>
      </c>
      <c r="E82" s="83">
        <f t="shared" si="16"/>
        <v>10552519.73</v>
      </c>
      <c r="F82" s="65">
        <f t="shared" si="1"/>
        <v>111.84833013219648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281624</v>
      </c>
      <c r="E83" s="251">
        <v>339418.51</v>
      </c>
      <c r="F83" s="65">
        <f t="shared" si="1"/>
        <v>120.52186958497855</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790468</v>
      </c>
      <c r="E84" s="251">
        <v>877028.05</v>
      </c>
      <c r="F84" s="65">
        <f t="shared" si="1"/>
        <v>110.95048123390194</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1353964</v>
      </c>
      <c r="E86" s="251">
        <v>1564549.67</v>
      </c>
      <c r="F86" s="65">
        <f t="shared" si="1"/>
        <v>115.55326951085848</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v>225425</v>
      </c>
      <c r="E87" s="251">
        <v>258925</v>
      </c>
      <c r="F87" s="65">
        <f t="shared" si="1"/>
        <v>114.86081845403126</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6783188</v>
      </c>
      <c r="E88" s="251">
        <v>7512598.5</v>
      </c>
      <c r="F88" s="65">
        <f t="shared" si="1"/>
        <v>110.7532107321808</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455737</v>
      </c>
      <c r="E89" s="83">
        <f t="shared" si="17"/>
        <v>713125.79</v>
      </c>
      <c r="F89" s="65">
        <f t="shared" si="1"/>
        <v>156.47748372416547</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v>280047</v>
      </c>
      <c r="E105" s="251">
        <v>706125.79</v>
      </c>
      <c r="F105" s="65">
        <f t="shared" si="1"/>
        <v>252.14545772673875</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175690</v>
      </c>
      <c r="E106" s="251">
        <v>7000</v>
      </c>
      <c r="F106" s="65">
        <f t="shared" si="1"/>
        <v>3.9842905116967384</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3195645</v>
      </c>
      <c r="E107" s="83">
        <f t="shared" si="21"/>
        <v>2963046.98</v>
      </c>
      <c r="F107" s="65">
        <f t="shared" si="1"/>
        <v>92.721406163700919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3002981</v>
      </c>
      <c r="E108" s="251">
        <v>2222037.36</v>
      </c>
      <c r="F108" s="65">
        <f t="shared" si="1"/>
        <v>73.994386244868011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192664</v>
      </c>
      <c r="E109" s="251">
        <v>741009.62</v>
      </c>
      <c r="F109" s="65">
        <f t="shared" si="1"/>
        <v>384.61239255906656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1694360</v>
      </c>
      <c r="E114" s="83">
        <f t="shared" si="22"/>
        <v>3316397.66</v>
      </c>
      <c r="F114" s="65">
        <f t="shared" si="1"/>
        <v>195.7315836067896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1292760</v>
      </c>
      <c r="E115" s="83">
        <f t="shared" si="23"/>
        <v>3029397.66</v>
      </c>
      <c r="F115" s="65">
        <f t="shared" si="1"/>
        <v>234.33565859092175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103750</v>
      </c>
      <c r="E116" s="251">
        <v>0</v>
      </c>
      <c r="F116" s="65">
        <f t="shared" si="1"/>
        <v>0</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1189010</v>
      </c>
      <c r="E117" s="251">
        <v>3029397.66</v>
      </c>
      <c r="F117" s="65">
        <f t="shared" si="1"/>
        <v>254.78319442225046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43000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0</v>
      </c>
      <c r="E119" s="251">
        <v>43000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401600</v>
      </c>
      <c r="E125" s="251">
        <v>244000</v>
      </c>
      <c r="F125" s="65">
        <f t="shared" si="1"/>
        <v>60.756972111553786</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1391161</v>
      </c>
      <c r="E129" s="83">
        <f t="shared" si="26"/>
        <v>1554148.08</v>
      </c>
      <c r="F129" s="65">
        <f t="shared" si="1"/>
        <v>111.71590347918034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9000</v>
      </c>
      <c r="E133" s="251">
        <v>0</v>
      </c>
      <c r="F133" s="65">
        <f t="shared" si="1"/>
        <v>0</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990649</v>
      </c>
      <c r="E138" s="251">
        <v>1161458.45</v>
      </c>
      <c r="F138" s="65">
        <f t="shared" si="1"/>
        <v>117.24217659332416</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0</v>
      </c>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391512</v>
      </c>
      <c r="E140" s="251">
        <v>392689.63</v>
      </c>
      <c r="F140" s="65">
        <f t="shared" si="1"/>
        <v>100.3007902695192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34706288</v>
      </c>
      <c r="E141" s="108">
        <f t="shared" si="28"/>
        <v>36318011.140000001</v>
      </c>
      <c r="F141" s="84">
        <f t="shared" si="1"/>
        <v>104.64389375204861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1764</v>
      </c>
      <c r="E5" s="109">
        <f t="shared" si="0"/>
        <v>10736343.380000001</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1764</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1764</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1764</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10736343.380000001</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10736343.380000001</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10736343.380000001</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50000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50000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50000</v>
      </c>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F96" sqref="F9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24680587.960000001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46908359.07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0</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38765765.910000004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4067868.7899999991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12543940.130000003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441902.5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415890.01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3708625.02</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1646651.11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804151.6</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15136736.75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7629594.9399999995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512998.22</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512998.22</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55502894.109999992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42440009.429999992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4053316.0899999989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16220677.779999997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393571.18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423921.77</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4041385.15</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1824723.88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604151.6</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14878261.98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8645949.6699999999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4416935.01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4416935.01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16086052.920000009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1468623.5499999998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v>0</v>
      </c>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881017.35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314968.55000000005</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314968.55000000005</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219889.64999999997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219889.64999999997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113.9</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113.9</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346045.25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276045.25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5000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65000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587606.19999999995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116121.2</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196625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274860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14617429.370000001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4611663.2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1170106.6600000001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8835659.5099999998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31018</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3246</v>
      </c>
      <c r="D243" s="125"/>
      <c r="E243" s="73">
        <f t="shared" si="20"/>
        <v>0</v>
      </c>
      <c r="F243" s="73">
        <f t="shared" si="21"/>
        <v>1</v>
      </c>
      <c r="G243" s="73"/>
      <c r="H243" s="73"/>
      <c r="I243" s="73"/>
      <c r="J243" s="73"/>
      <c r="K243" s="73"/>
      <c r="L243" s="73">
        <f>IF(AND('PR-RAS'!D498&gt;0,SUM('PR-RAS'!D889:D890)=0),1,0)</f>
        <v>1</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2022-04-04T19:59:02Z</cp:lastPrinted>
  <dcterms:created xsi:type="dcterms:W3CDTF">2022-04-01T05:14:30Z</dcterms:created>
  <dcterms:modified xsi:type="dcterms:W3CDTF">2023-02-02T13:57:06Z</dcterms:modified>
</cp:coreProperties>
</file>