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ukristina\Desktop\Financijski izvještaji\2023\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G301" i="9"/>
  <c r="F301" i="9"/>
  <c r="H300" i="9"/>
  <c r="G300" i="9"/>
  <c r="F300" i="9"/>
  <c r="H299" i="9"/>
  <c r="G299" i="9"/>
  <c r="E299" i="9" s="1"/>
  <c r="B299" i="9" s="1"/>
  <c r="F299" i="9"/>
  <c r="H298" i="9"/>
  <c r="E298" i="9" s="1"/>
  <c r="B298" i="9" s="1"/>
  <c r="G298" i="9"/>
  <c r="F298" i="9"/>
  <c r="H297" i="9"/>
  <c r="G297" i="9"/>
  <c r="F297" i="9"/>
  <c r="H296" i="9"/>
  <c r="G296" i="9"/>
  <c r="F296" i="9"/>
  <c r="H295" i="9"/>
  <c r="G295" i="9"/>
  <c r="E295" i="9" s="1"/>
  <c r="B295" i="9" s="1"/>
  <c r="F295" i="9"/>
  <c r="H294" i="9"/>
  <c r="E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G281" i="9"/>
  <c r="F281" i="9"/>
  <c r="F280" i="9"/>
  <c r="F279" i="9"/>
  <c r="F278" i="9"/>
  <c r="F276" i="9"/>
  <c r="L275" i="9"/>
  <c r="F275" i="9" s="1"/>
  <c r="H275" i="9"/>
  <c r="F274" i="9"/>
  <c r="I273" i="9"/>
  <c r="H273" i="9"/>
  <c r="E273" i="9" s="1"/>
  <c r="B273" i="9" s="1"/>
  <c r="F273" i="9"/>
  <c r="E272" i="9"/>
  <c r="M271" i="9"/>
  <c r="L271" i="9"/>
  <c r="F271" i="9" s="1"/>
  <c r="B271" i="9" s="1"/>
  <c r="E271" i="9"/>
  <c r="M270" i="9"/>
  <c r="L270" i="9"/>
  <c r="E270" i="9"/>
  <c r="M269" i="9"/>
  <c r="F269" i="9" s="1"/>
  <c r="L269" i="9"/>
  <c r="E269" i="9"/>
  <c r="M268" i="9"/>
  <c r="F268" i="9" s="1"/>
  <c r="L268" i="9"/>
  <c r="E268" i="9"/>
  <c r="M267" i="9"/>
  <c r="L267" i="9"/>
  <c r="E267" i="9"/>
  <c r="M266" i="9"/>
  <c r="L266" i="9"/>
  <c r="E266" i="9"/>
  <c r="M265" i="9"/>
  <c r="L265" i="9"/>
  <c r="E265" i="9"/>
  <c r="M264" i="9"/>
  <c r="L264" i="9"/>
  <c r="F264" i="9" s="1"/>
  <c r="E264" i="9"/>
  <c r="M263" i="9"/>
  <c r="L263" i="9"/>
  <c r="E263" i="9"/>
  <c r="M262" i="9"/>
  <c r="L262" i="9"/>
  <c r="F262" i="9" s="1"/>
  <c r="B262" i="9" s="1"/>
  <c r="E262" i="9"/>
  <c r="M261" i="9"/>
  <c r="F261" i="9" s="1"/>
  <c r="L261" i="9"/>
  <c r="E261" i="9"/>
  <c r="M260" i="9"/>
  <c r="F260" i="9" s="1"/>
  <c r="B260" i="9" s="1"/>
  <c r="L260" i="9"/>
  <c r="E260" i="9"/>
  <c r="M259" i="9"/>
  <c r="L259" i="9"/>
  <c r="E259" i="9"/>
  <c r="M258" i="9"/>
  <c r="L258" i="9"/>
  <c r="E258" i="9"/>
  <c r="M257" i="9"/>
  <c r="L257" i="9"/>
  <c r="E257" i="9"/>
  <c r="M256" i="9"/>
  <c r="F256" i="9" s="1"/>
  <c r="B256" i="9" s="1"/>
  <c r="L256" i="9"/>
  <c r="E256" i="9"/>
  <c r="M255" i="9"/>
  <c r="L255" i="9"/>
  <c r="E255" i="9"/>
  <c r="M254" i="9"/>
  <c r="L254" i="9"/>
  <c r="E254" i="9"/>
  <c r="M253" i="9"/>
  <c r="L253" i="9"/>
  <c r="E253" i="9"/>
  <c r="M252" i="9"/>
  <c r="L252" i="9"/>
  <c r="E252" i="9"/>
  <c r="M251" i="9"/>
  <c r="L251" i="9"/>
  <c r="E251" i="9"/>
  <c r="M250" i="9"/>
  <c r="L250" i="9"/>
  <c r="E250" i="9"/>
  <c r="M249" i="9"/>
  <c r="F249" i="9" s="1"/>
  <c r="L249" i="9"/>
  <c r="E249" i="9"/>
  <c r="M248" i="9"/>
  <c r="F248" i="9" s="1"/>
  <c r="B248" i="9" s="1"/>
  <c r="L248" i="9"/>
  <c r="E248" i="9"/>
  <c r="M247" i="9"/>
  <c r="L247" i="9"/>
  <c r="E247" i="9"/>
  <c r="M246" i="9"/>
  <c r="L246" i="9"/>
  <c r="E246" i="9"/>
  <c r="M245" i="9"/>
  <c r="L245" i="9"/>
  <c r="E245" i="9"/>
  <c r="M244" i="9"/>
  <c r="L244" i="9"/>
  <c r="F244" i="9" s="1"/>
  <c r="B244" i="9" s="1"/>
  <c r="E244" i="9"/>
  <c r="M243" i="9"/>
  <c r="L243" i="9"/>
  <c r="E243" i="9"/>
  <c r="M242" i="9"/>
  <c r="L242" i="9"/>
  <c r="E242" i="9"/>
  <c r="M241" i="9"/>
  <c r="L241" i="9"/>
  <c r="E241" i="9"/>
  <c r="M240" i="9"/>
  <c r="L240" i="9"/>
  <c r="F240" i="9" s="1"/>
  <c r="B240" i="9" s="1"/>
  <c r="E240" i="9"/>
  <c r="M239" i="9"/>
  <c r="L239" i="9"/>
  <c r="E239" i="9"/>
  <c r="M238" i="9"/>
  <c r="L238" i="9"/>
  <c r="E238" i="9"/>
  <c r="M237" i="9"/>
  <c r="L237" i="9"/>
  <c r="E237" i="9"/>
  <c r="M236" i="9"/>
  <c r="L236" i="9"/>
  <c r="E236" i="9"/>
  <c r="M235" i="9"/>
  <c r="L235" i="9"/>
  <c r="E235" i="9"/>
  <c r="M234" i="9"/>
  <c r="L234" i="9"/>
  <c r="E234" i="9"/>
  <c r="M233" i="9"/>
  <c r="F233" i="9" s="1"/>
  <c r="L233" i="9"/>
  <c r="E233" i="9"/>
  <c r="M232" i="9"/>
  <c r="F232" i="9" s="1"/>
  <c r="B232" i="9" s="1"/>
  <c r="L232" i="9"/>
  <c r="E232" i="9"/>
  <c r="M231" i="9"/>
  <c r="L231" i="9"/>
  <c r="E231" i="9"/>
  <c r="M230" i="9"/>
  <c r="F230" i="9" s="1"/>
  <c r="B230" i="9" s="1"/>
  <c r="L230" i="9"/>
  <c r="E230" i="9"/>
  <c r="M229" i="9"/>
  <c r="L229" i="9"/>
  <c r="F229" i="9" s="1"/>
  <c r="E229" i="9"/>
  <c r="M228" i="9"/>
  <c r="L228" i="9"/>
  <c r="E228" i="9"/>
  <c r="M227" i="9"/>
  <c r="L227" i="9"/>
  <c r="E227" i="9"/>
  <c r="M226" i="9"/>
  <c r="L226" i="9"/>
  <c r="E226" i="9"/>
  <c r="M225" i="9"/>
  <c r="L225" i="9"/>
  <c r="F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E157" i="9" s="1"/>
  <c r="B157" i="9" s="1"/>
  <c r="G157" i="9"/>
  <c r="F157" i="9"/>
  <c r="H156" i="9"/>
  <c r="G156" i="9"/>
  <c r="F156" i="9"/>
  <c r="H155" i="9"/>
  <c r="G155" i="9"/>
  <c r="F155" i="9"/>
  <c r="H154" i="9"/>
  <c r="G154" i="9"/>
  <c r="F154" i="9"/>
  <c r="H153" i="9"/>
  <c r="G153" i="9"/>
  <c r="F153" i="9"/>
  <c r="H152" i="9"/>
  <c r="G152" i="9"/>
  <c r="F152" i="9"/>
  <c r="H151" i="9"/>
  <c r="G151" i="9"/>
  <c r="E151" i="9" s="1"/>
  <c r="B151" i="9" s="1"/>
  <c r="F151" i="9"/>
  <c r="H150" i="9"/>
  <c r="G150" i="9"/>
  <c r="E150" i="9" s="1"/>
  <c r="B150" i="9" s="1"/>
  <c r="F150" i="9"/>
  <c r="H149" i="9"/>
  <c r="E149" i="9" s="1"/>
  <c r="B149" i="9" s="1"/>
  <c r="G149" i="9"/>
  <c r="F149" i="9"/>
  <c r="H148" i="9"/>
  <c r="E148" i="9" s="1"/>
  <c r="B148" i="9" s="1"/>
  <c r="G148" i="9"/>
  <c r="F148" i="9"/>
  <c r="H147" i="9"/>
  <c r="G147" i="9"/>
  <c r="F147" i="9"/>
  <c r="H146" i="9"/>
  <c r="G146" i="9"/>
  <c r="F146" i="9"/>
  <c r="H145" i="9"/>
  <c r="G145" i="9"/>
  <c r="F145" i="9"/>
  <c r="H144" i="9"/>
  <c r="G144" i="9"/>
  <c r="F144" i="9"/>
  <c r="F143" i="9"/>
  <c r="H142" i="9"/>
  <c r="G142" i="9"/>
  <c r="F142" i="9"/>
  <c r="H141" i="9"/>
  <c r="G141" i="9"/>
  <c r="F141" i="9"/>
  <c r="H140" i="9"/>
  <c r="G140" i="9"/>
  <c r="E140" i="9" s="1"/>
  <c r="B140" i="9" s="1"/>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G132" i="9"/>
  <c r="E132" i="9" s="1"/>
  <c r="F132" i="9"/>
  <c r="H131" i="9"/>
  <c r="G131" i="9"/>
  <c r="F131" i="9"/>
  <c r="H130" i="9"/>
  <c r="G130" i="9"/>
  <c r="F130" i="9"/>
  <c r="H129" i="9"/>
  <c r="G129" i="9"/>
  <c r="F129" i="9"/>
  <c r="H128" i="9"/>
  <c r="G128" i="9"/>
  <c r="F128" i="9"/>
  <c r="H127" i="9"/>
  <c r="G127" i="9"/>
  <c r="F127" i="9"/>
  <c r="H126" i="9"/>
  <c r="G126" i="9"/>
  <c r="F126" i="9"/>
  <c r="H125" i="9"/>
  <c r="G125" i="9"/>
  <c r="F125" i="9"/>
  <c r="H124" i="9"/>
  <c r="G124" i="9"/>
  <c r="E124" i="9" s="1"/>
  <c r="B124" i="9" s="1"/>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E116" i="9" s="1"/>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G109" i="9"/>
  <c r="E109" i="9" s="1"/>
  <c r="B109" i="9" s="1"/>
  <c r="F109" i="9"/>
  <c r="H108" i="9"/>
  <c r="G108" i="9"/>
  <c r="F108" i="9"/>
  <c r="H107" i="9"/>
  <c r="G107" i="9"/>
  <c r="F107" i="9"/>
  <c r="H106" i="9"/>
  <c r="G106" i="9"/>
  <c r="F106" i="9"/>
  <c r="H105" i="9"/>
  <c r="G105" i="9"/>
  <c r="E105" i="9" s="1"/>
  <c r="B105" i="9" s="1"/>
  <c r="F105" i="9"/>
  <c r="H104" i="9"/>
  <c r="G104" i="9"/>
  <c r="F104" i="9"/>
  <c r="H103" i="9"/>
  <c r="G103" i="9"/>
  <c r="F103" i="9"/>
  <c r="H102" i="9"/>
  <c r="G102" i="9"/>
  <c r="F102" i="9"/>
  <c r="H101" i="9"/>
  <c r="G101" i="9"/>
  <c r="F101" i="9"/>
  <c r="H100" i="9"/>
  <c r="G100" i="9"/>
  <c r="F100" i="9"/>
  <c r="H99" i="9"/>
  <c r="G99" i="9"/>
  <c r="F99" i="9"/>
  <c r="H98" i="9"/>
  <c r="G98" i="9"/>
  <c r="F98" i="9"/>
  <c r="H97" i="9"/>
  <c r="G97" i="9"/>
  <c r="E97" i="9" s="1"/>
  <c r="B97" i="9" s="1"/>
  <c r="F97" i="9"/>
  <c r="H96" i="9"/>
  <c r="G96" i="9"/>
  <c r="F96" i="9"/>
  <c r="H95" i="9"/>
  <c r="G95" i="9"/>
  <c r="F95" i="9"/>
  <c r="H94" i="9"/>
  <c r="G94" i="9"/>
  <c r="F94" i="9"/>
  <c r="H93" i="9"/>
  <c r="G93" i="9"/>
  <c r="F93" i="9"/>
  <c r="E93" i="9"/>
  <c r="B93" i="9" s="1"/>
  <c r="H92" i="9"/>
  <c r="G92" i="9"/>
  <c r="F92" i="9"/>
  <c r="E92" i="9"/>
  <c r="B92" i="9" s="1"/>
  <c r="H91" i="9"/>
  <c r="G91" i="9"/>
  <c r="F91" i="9"/>
  <c r="H90" i="9"/>
  <c r="G90" i="9"/>
  <c r="F90" i="9"/>
  <c r="H89" i="9"/>
  <c r="G89" i="9"/>
  <c r="F89" i="9"/>
  <c r="H88" i="9"/>
  <c r="G88" i="9"/>
  <c r="F88" i="9"/>
  <c r="H87" i="9"/>
  <c r="G87" i="9"/>
  <c r="E87" i="9" s="1"/>
  <c r="B87" i="9" s="1"/>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E73" i="9" s="1"/>
  <c r="B73" i="9" s="1"/>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G275" i="9" s="1"/>
  <c r="I3" i="9"/>
  <c r="H3" i="9"/>
  <c r="G3" i="9"/>
  <c r="D101" i="8"/>
  <c r="D95" i="8"/>
  <c r="D90" i="8"/>
  <c r="C1565" i="1" s="1"/>
  <c r="D85" i="8"/>
  <c r="C1560" i="1" s="1"/>
  <c r="G1560" i="1" s="1"/>
  <c r="D80" i="8"/>
  <c r="D75" i="8"/>
  <c r="D70" i="8"/>
  <c r="D65" i="8"/>
  <c r="C1540" i="1" s="1"/>
  <c r="G1540" i="1" s="1"/>
  <c r="D60" i="8"/>
  <c r="D55" i="8"/>
  <c r="D50" i="8"/>
  <c r="D44" i="8"/>
  <c r="C1519" i="1" s="1"/>
  <c r="D36" i="8"/>
  <c r="C1511" i="1" s="1"/>
  <c r="D26" i="8"/>
  <c r="C1501" i="1" s="1"/>
  <c r="D18" i="8"/>
  <c r="D8" i="8"/>
  <c r="E44" i="7"/>
  <c r="D44" i="7"/>
  <c r="E39" i="7"/>
  <c r="D39" i="7"/>
  <c r="D38" i="7" s="1"/>
  <c r="E30" i="7"/>
  <c r="D30" i="7"/>
  <c r="E23" i="7"/>
  <c r="D1454" i="1" s="1"/>
  <c r="D23" i="7"/>
  <c r="E14" i="7"/>
  <c r="D14" i="7"/>
  <c r="C1445" i="1" s="1"/>
  <c r="J1445" i="1" s="1"/>
  <c r="E7" i="7"/>
  <c r="D7" i="7"/>
  <c r="F140" i="6"/>
  <c r="F139" i="6"/>
  <c r="F138" i="6"/>
  <c r="F137" i="6"/>
  <c r="F136" i="6"/>
  <c r="F135" i="6"/>
  <c r="F134" i="6"/>
  <c r="F133" i="6"/>
  <c r="F132" i="6"/>
  <c r="F131" i="6"/>
  <c r="E130" i="6"/>
  <c r="D130" i="6"/>
  <c r="F130" i="6" s="1"/>
  <c r="D129" i="6"/>
  <c r="F128" i="6"/>
  <c r="F127" i="6"/>
  <c r="F126" i="6"/>
  <c r="F125" i="6"/>
  <c r="F124" i="6"/>
  <c r="F123" i="6"/>
  <c r="E122" i="6"/>
  <c r="D122" i="6"/>
  <c r="F122" i="6" s="1"/>
  <c r="F121" i="6"/>
  <c r="F120" i="6"/>
  <c r="F119" i="6"/>
  <c r="F118" i="6"/>
  <c r="E118" i="6"/>
  <c r="D118" i="6"/>
  <c r="F117" i="6"/>
  <c r="F116" i="6"/>
  <c r="E115" i="6"/>
  <c r="D115" i="6"/>
  <c r="C1409" i="1" s="1"/>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D89" i="6" s="1"/>
  <c r="F93" i="6"/>
  <c r="F92" i="6"/>
  <c r="F91" i="6"/>
  <c r="F90" i="6"/>
  <c r="E90" i="6"/>
  <c r="D90" i="6"/>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66" i="6"/>
  <c r="F65" i="6"/>
  <c r="F64" i="6"/>
  <c r="F63" i="6"/>
  <c r="F62" i="6"/>
  <c r="E61" i="6"/>
  <c r="F61" i="6" s="1"/>
  <c r="D61" i="6"/>
  <c r="F60" i="6"/>
  <c r="F59" i="6"/>
  <c r="F58" i="6"/>
  <c r="F57" i="6"/>
  <c r="F56" i="6"/>
  <c r="F55" i="6"/>
  <c r="E54" i="6"/>
  <c r="F54" i="6" s="1"/>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H1307" i="1" s="1"/>
  <c r="D13" i="6"/>
  <c r="F12" i="6"/>
  <c r="F11" i="6"/>
  <c r="E10" i="6"/>
  <c r="E5" i="6" s="1"/>
  <c r="D1299" i="1" s="1"/>
  <c r="H1299" i="1" s="1"/>
  <c r="D10" i="6"/>
  <c r="D5" i="6" s="1"/>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E245" i="5" s="1"/>
  <c r="D1222" i="1" s="1"/>
  <c r="D250" i="5"/>
  <c r="F249" i="5"/>
  <c r="F248" i="5"/>
  <c r="F247" i="5"/>
  <c r="E246" i="5"/>
  <c r="F246" i="5" s="1"/>
  <c r="D246" i="5"/>
  <c r="F244" i="5"/>
  <c r="F243" i="5"/>
  <c r="E242" i="5"/>
  <c r="D1219" i="1" s="1"/>
  <c r="D242" i="5"/>
  <c r="F241" i="5"/>
  <c r="F240" i="5"/>
  <c r="F239" i="5"/>
  <c r="E239" i="5"/>
  <c r="D239" i="5"/>
  <c r="D238" i="5" s="1"/>
  <c r="F236" i="5"/>
  <c r="F235"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E180" i="5"/>
  <c r="E177" i="5" s="1"/>
  <c r="D1154" i="1"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096" i="1" s="1"/>
  <c r="D119" i="5"/>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E79" i="5"/>
  <c r="E78" i="5" s="1"/>
  <c r="D1056" i="1" s="1"/>
  <c r="D79" i="5"/>
  <c r="F77" i="5"/>
  <c r="F76" i="5"/>
  <c r="F75" i="5"/>
  <c r="F74" i="5"/>
  <c r="F73" i="5"/>
  <c r="F72" i="5"/>
  <c r="F71" i="5"/>
  <c r="E70" i="5"/>
  <c r="E69" i="5" s="1"/>
  <c r="D70" i="5"/>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1" i="4"/>
  <c r="F630" i="4"/>
  <c r="E629" i="4"/>
  <c r="D623" i="1" s="1"/>
  <c r="D629" i="4"/>
  <c r="F629" i="4" s="1"/>
  <c r="F628" i="4"/>
  <c r="F627" i="4"/>
  <c r="F626"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F571" i="4"/>
  <c r="E571" i="4"/>
  <c r="D571" i="4"/>
  <c r="F570" i="4"/>
  <c r="F569" i="4"/>
  <c r="F568" i="4"/>
  <c r="E568" i="4"/>
  <c r="D568" i="4"/>
  <c r="F566" i="4"/>
  <c r="F565" i="4"/>
  <c r="F564" i="4"/>
  <c r="E563" i="4"/>
  <c r="D557" i="1" s="1"/>
  <c r="H557" i="1" s="1"/>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E543" i="4"/>
  <c r="D537" i="1" s="1"/>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4" i="4"/>
  <c r="F493" i="4"/>
  <c r="F492" i="4"/>
  <c r="F491" i="4"/>
  <c r="E490" i="4"/>
  <c r="D490" i="4"/>
  <c r="F490" i="4" s="1"/>
  <c r="F489" i="4"/>
  <c r="F488" i="4"/>
  <c r="F487" i="4"/>
  <c r="F486" i="4"/>
  <c r="F485" i="4"/>
  <c r="E485" i="4"/>
  <c r="D485" i="4"/>
  <c r="F483" i="4"/>
  <c r="F482" i="4"/>
  <c r="E481" i="4"/>
  <c r="D481" i="4"/>
  <c r="F481" i="4" s="1"/>
  <c r="F480" i="4"/>
  <c r="F479" i="4"/>
  <c r="F478" i="4"/>
  <c r="E478" i="4"/>
  <c r="D472" i="1" s="1"/>
  <c r="G472" i="1" s="1"/>
  <c r="D478" i="4"/>
  <c r="F477" i="4"/>
  <c r="F476" i="4"/>
  <c r="F475" i="4"/>
  <c r="F474" i="4"/>
  <c r="E473" i="4"/>
  <c r="D473" i="4"/>
  <c r="F471" i="4"/>
  <c r="F470" i="4"/>
  <c r="E469" i="4"/>
  <c r="D463" i="1" s="1"/>
  <c r="D469" i="4"/>
  <c r="F469" i="4" s="1"/>
  <c r="F468" i="4"/>
  <c r="F467" i="4"/>
  <c r="E466" i="4"/>
  <c r="D460" i="1" s="1"/>
  <c r="G460" i="1" s="1"/>
  <c r="D466" i="4"/>
  <c r="F466" i="4" s="1"/>
  <c r="F465" i="4"/>
  <c r="F464" i="4"/>
  <c r="E463" i="4"/>
  <c r="D457" i="1" s="1"/>
  <c r="G457" i="1" s="1"/>
  <c r="D463" i="4"/>
  <c r="F462" i="4"/>
  <c r="F461" i="4"/>
  <c r="E460" i="4"/>
  <c r="E459" i="4" s="1"/>
  <c r="D453" i="1" s="1"/>
  <c r="D460" i="4"/>
  <c r="F460"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18" i="4"/>
  <c r="D418" i="4"/>
  <c r="F418" i="4" s="1"/>
  <c r="F417" i="4"/>
  <c r="E417" i="4"/>
  <c r="D417" i="4"/>
  <c r="F416" i="4"/>
  <c r="E416" i="4"/>
  <c r="E643" i="4" s="1"/>
  <c r="D637" i="1" s="1"/>
  <c r="D416" i="4"/>
  <c r="D643" i="4" s="1"/>
  <c r="F643" i="4" s="1"/>
  <c r="F411" i="4"/>
  <c r="F410" i="4"/>
  <c r="F409" i="4"/>
  <c r="F406" i="4"/>
  <c r="F405" i="4"/>
  <c r="F404" i="4"/>
  <c r="F403" i="4"/>
  <c r="E402" i="4"/>
  <c r="D402" i="4"/>
  <c r="F402" i="4" s="1"/>
  <c r="F401" i="4"/>
  <c r="E400" i="4"/>
  <c r="D395" i="1" s="1"/>
  <c r="D400" i="4"/>
  <c r="F400" i="4" s="1"/>
  <c r="F399" i="4"/>
  <c r="F398" i="4"/>
  <c r="E397" i="4"/>
  <c r="E396" i="4" s="1"/>
  <c r="D397" i="4"/>
  <c r="F395" i="4"/>
  <c r="F394" i="4"/>
  <c r="F393" i="4"/>
  <c r="F392" i="4"/>
  <c r="E391" i="4"/>
  <c r="D391" i="4"/>
  <c r="F390" i="4"/>
  <c r="F389" i="4"/>
  <c r="F388" i="4"/>
  <c r="E388" i="4"/>
  <c r="D383" i="1" s="1"/>
  <c r="G383" i="1" s="1"/>
  <c r="D388" i="4"/>
  <c r="F387" i="4"/>
  <c r="F386" i="4"/>
  <c r="F385" i="4"/>
  <c r="F384" i="4"/>
  <c r="E383" i="4"/>
  <c r="D383" i="4"/>
  <c r="F383" i="4" s="1"/>
  <c r="F382" i="4"/>
  <c r="F381" i="4"/>
  <c r="F380" i="4"/>
  <c r="F379" i="4"/>
  <c r="E378" i="4"/>
  <c r="D373" i="1" s="1"/>
  <c r="G373" i="1" s="1"/>
  <c r="D378" i="4"/>
  <c r="F377" i="4"/>
  <c r="F376" i="4"/>
  <c r="F375" i="4"/>
  <c r="F374" i="4"/>
  <c r="F373" i="4"/>
  <c r="F372" i="4"/>
  <c r="F371" i="4"/>
  <c r="F370" i="4"/>
  <c r="E369" i="4"/>
  <c r="D369" i="4"/>
  <c r="F369" i="4" s="1"/>
  <c r="F368" i="4"/>
  <c r="F367" i="4"/>
  <c r="F366" i="4"/>
  <c r="F365" i="4"/>
  <c r="E364" i="4"/>
  <c r="D359" i="1" s="1"/>
  <c r="D364" i="4"/>
  <c r="F364" i="4" s="1"/>
  <c r="F362" i="4"/>
  <c r="F361" i="4"/>
  <c r="F360" i="4"/>
  <c r="F359" i="4"/>
  <c r="F358" i="4"/>
  <c r="F357" i="4"/>
  <c r="E356" i="4"/>
  <c r="D356" i="4"/>
  <c r="F356" i="4" s="1"/>
  <c r="F355" i="4"/>
  <c r="F354" i="4"/>
  <c r="F353" i="4"/>
  <c r="E352" i="4"/>
  <c r="E351" i="4" s="1"/>
  <c r="D346" i="1" s="1"/>
  <c r="D352" i="4"/>
  <c r="F349" i="4"/>
  <c r="F348" i="4"/>
  <c r="E348" i="4"/>
  <c r="D343" i="1" s="1"/>
  <c r="G343" i="1" s="1"/>
  <c r="D348" i="4"/>
  <c r="F347" i="4"/>
  <c r="F346" i="4"/>
  <c r="F345" i="4"/>
  <c r="E345" i="4"/>
  <c r="D345" i="4"/>
  <c r="D344" i="4" s="1"/>
  <c r="F344" i="4"/>
  <c r="E344" i="4"/>
  <c r="D339" i="1" s="1"/>
  <c r="F343" i="4"/>
  <c r="F342" i="4"/>
  <c r="F341" i="4"/>
  <c r="F340" i="4"/>
  <c r="E339" i="4"/>
  <c r="D339" i="4"/>
  <c r="F339" i="4" s="1"/>
  <c r="F338" i="4"/>
  <c r="F337" i="4"/>
  <c r="E336" i="4"/>
  <c r="D336" i="4"/>
  <c r="F336" i="4" s="1"/>
  <c r="F335" i="4"/>
  <c r="F334" i="4"/>
  <c r="F333" i="4"/>
  <c r="F332" i="4"/>
  <c r="E331" i="4"/>
  <c r="D326" i="1" s="1"/>
  <c r="H326" i="1" s="1"/>
  <c r="D331" i="4"/>
  <c r="F331" i="4" s="1"/>
  <c r="F330" i="4"/>
  <c r="F329" i="4"/>
  <c r="F328" i="4"/>
  <c r="F327" i="4"/>
  <c r="E326" i="4"/>
  <c r="D326" i="4"/>
  <c r="F325" i="4"/>
  <c r="F324" i="4"/>
  <c r="F323" i="4"/>
  <c r="F322" i="4"/>
  <c r="F321" i="4"/>
  <c r="F320" i="4"/>
  <c r="F319" i="4"/>
  <c r="F318" i="4"/>
  <c r="F317" i="4"/>
  <c r="E317" i="4"/>
  <c r="D312" i="1" s="1"/>
  <c r="D317" i="4"/>
  <c r="F316" i="4"/>
  <c r="F315" i="4"/>
  <c r="F314" i="4"/>
  <c r="F313" i="4"/>
  <c r="E312" i="4"/>
  <c r="F312" i="4" s="1"/>
  <c r="D312" i="4"/>
  <c r="F310" i="4"/>
  <c r="F309" i="4"/>
  <c r="F308" i="4"/>
  <c r="F307" i="4"/>
  <c r="F306" i="4"/>
  <c r="F305" i="4"/>
  <c r="F304" i="4"/>
  <c r="E304" i="4"/>
  <c r="D299" i="1" s="1"/>
  <c r="D304" i="4"/>
  <c r="F303" i="4"/>
  <c r="F302" i="4"/>
  <c r="F301" i="4"/>
  <c r="E300" i="4"/>
  <c r="E299" i="4" s="1"/>
  <c r="D294" i="1" s="1"/>
  <c r="D300"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2" i="4"/>
  <c r="F271" i="4"/>
  <c r="F270" i="4"/>
  <c r="F269" i="4"/>
  <c r="E268" i="4"/>
  <c r="F268" i="4" s="1"/>
  <c r="D268" i="4"/>
  <c r="F267" i="4"/>
  <c r="F266" i="4"/>
  <c r="F265" i="4"/>
  <c r="E264" i="4"/>
  <c r="D264" i="4"/>
  <c r="F264" i="4" s="1"/>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27" i="1" s="1"/>
  <c r="D231" i="4"/>
  <c r="F230" i="4"/>
  <c r="F229" i="4"/>
  <c r="E228" i="4"/>
  <c r="D224" i="1" s="1"/>
  <c r="D228" i="4"/>
  <c r="F228" i="4" s="1"/>
  <c r="F227" i="4"/>
  <c r="F226" i="4"/>
  <c r="F225" i="4"/>
  <c r="E225" i="4"/>
  <c r="D225" i="4"/>
  <c r="F223" i="4"/>
  <c r="F222" i="4"/>
  <c r="F221" i="4"/>
  <c r="F220" i="4"/>
  <c r="E219" i="4"/>
  <c r="D219" i="4"/>
  <c r="F218" i="4"/>
  <c r="F217" i="4"/>
  <c r="E216" i="4"/>
  <c r="E215" i="4" s="1"/>
  <c r="D211" i="1" s="1"/>
  <c r="D216" i="4"/>
  <c r="F216" i="4" s="1"/>
  <c r="F214" i="4"/>
  <c r="F213" i="4"/>
  <c r="F212" i="4"/>
  <c r="F211" i="4"/>
  <c r="E210" i="4"/>
  <c r="D210" i="4"/>
  <c r="F210" i="4" s="1"/>
  <c r="F209" i="4"/>
  <c r="F208" i="4"/>
  <c r="F207" i="4"/>
  <c r="F206" i="4"/>
  <c r="F205" i="4"/>
  <c r="F204" i="4"/>
  <c r="F203" i="4"/>
  <c r="E202" i="4"/>
  <c r="D202" i="4"/>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D136" i="1" s="1"/>
  <c r="D140" i="4"/>
  <c r="D139" i="4"/>
  <c r="F138" i="4"/>
  <c r="F137" i="4"/>
  <c r="F136" i="4"/>
  <c r="F135" i="4"/>
  <c r="E134" i="4"/>
  <c r="D134" i="4"/>
  <c r="F132" i="4"/>
  <c r="F131" i="4"/>
  <c r="F130" i="4"/>
  <c r="F129" i="4"/>
  <c r="E128" i="4"/>
  <c r="D128" i="4"/>
  <c r="F127" i="4"/>
  <c r="F126" i="4"/>
  <c r="E125" i="4"/>
  <c r="E124" i="4" s="1"/>
  <c r="D125" i="4"/>
  <c r="F123" i="4"/>
  <c r="F122" i="4"/>
  <c r="F121" i="4"/>
  <c r="E120" i="4"/>
  <c r="D116" i="1" s="1"/>
  <c r="D120" i="4"/>
  <c r="F119" i="4"/>
  <c r="F118" i="4"/>
  <c r="F117" i="4"/>
  <c r="F116" i="4"/>
  <c r="F115" i="4"/>
  <c r="F114" i="4"/>
  <c r="F113" i="4"/>
  <c r="E112" i="4"/>
  <c r="F112" i="4" s="1"/>
  <c r="D112" i="4"/>
  <c r="F111" i="4"/>
  <c r="F110" i="4"/>
  <c r="F109" i="4"/>
  <c r="F108" i="4"/>
  <c r="E107" i="4"/>
  <c r="F107" i="4" s="1"/>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4" i="4"/>
  <c r="F63" i="4"/>
  <c r="E62" i="4"/>
  <c r="D62" i="4"/>
  <c r="F62" i="4" s="1"/>
  <c r="F61" i="4"/>
  <c r="F60" i="4"/>
  <c r="E59" i="4"/>
  <c r="F59" i="4" s="1"/>
  <c r="D59" i="4"/>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F37" i="4"/>
  <c r="E37" i="4"/>
  <c r="D33" i="1" s="1"/>
  <c r="D37" i="4"/>
  <c r="F36" i="4"/>
  <c r="F35" i="4"/>
  <c r="F34" i="4"/>
  <c r="F33" i="4"/>
  <c r="F32" i="4"/>
  <c r="F31" i="4"/>
  <c r="F30" i="4"/>
  <c r="E29" i="4"/>
  <c r="D29" i="4"/>
  <c r="F28" i="4"/>
  <c r="F27" i="4"/>
  <c r="F26" i="4"/>
  <c r="F25" i="4"/>
  <c r="F24" i="4"/>
  <c r="E23" i="4"/>
  <c r="D19" i="1" s="1"/>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C1576" i="1"/>
  <c r="G1576" i="1" s="1"/>
  <c r="C1575" i="1"/>
  <c r="H1575" i="1" s="1"/>
  <c r="C1574" i="1"/>
  <c r="H1574" i="1" s="1"/>
  <c r="C1573" i="1"/>
  <c r="C1572" i="1"/>
  <c r="G1572" i="1" s="1"/>
  <c r="C1571" i="1"/>
  <c r="H1571" i="1" s="1"/>
  <c r="C1570" i="1"/>
  <c r="H1570" i="1" s="1"/>
  <c r="C1569" i="1"/>
  <c r="H1568" i="1"/>
  <c r="C1568" i="1"/>
  <c r="G1568" i="1" s="1"/>
  <c r="H1567" i="1"/>
  <c r="G1567" i="1"/>
  <c r="C1567" i="1"/>
  <c r="C1566" i="1"/>
  <c r="H1564" i="1"/>
  <c r="C1564" i="1"/>
  <c r="G1564" i="1" s="1"/>
  <c r="H1563" i="1"/>
  <c r="C1563" i="1"/>
  <c r="G1563" i="1" s="1"/>
  <c r="C1562" i="1"/>
  <c r="C1561" i="1"/>
  <c r="H1559" i="1"/>
  <c r="C1559" i="1"/>
  <c r="G1559" i="1" s="1"/>
  <c r="C1558" i="1"/>
  <c r="H1558" i="1" s="1"/>
  <c r="C1557" i="1"/>
  <c r="C1556" i="1"/>
  <c r="G1556" i="1" s="1"/>
  <c r="H1555" i="1"/>
  <c r="G1555" i="1"/>
  <c r="C1555" i="1"/>
  <c r="C1554" i="1"/>
  <c r="H1554" i="1" s="1"/>
  <c r="C1553" i="1"/>
  <c r="C1552" i="1"/>
  <c r="H1552" i="1" s="1"/>
  <c r="C1551" i="1"/>
  <c r="H1551" i="1" s="1"/>
  <c r="C1550" i="1"/>
  <c r="C1549" i="1"/>
  <c r="H1548" i="1"/>
  <c r="G1548" i="1"/>
  <c r="C1548" i="1"/>
  <c r="H1547" i="1"/>
  <c r="G1547" i="1"/>
  <c r="C1547" i="1"/>
  <c r="C1546" i="1"/>
  <c r="H1546" i="1" s="1"/>
  <c r="C1545" i="1"/>
  <c r="H1544" i="1"/>
  <c r="C1544" i="1"/>
  <c r="G1544" i="1" s="1"/>
  <c r="H1543" i="1"/>
  <c r="G1543" i="1"/>
  <c r="C1543" i="1"/>
  <c r="C1542" i="1"/>
  <c r="H1542" i="1" s="1"/>
  <c r="C1541" i="1"/>
  <c r="H1540" i="1"/>
  <c r="C1539" i="1"/>
  <c r="H1539" i="1" s="1"/>
  <c r="C1538" i="1"/>
  <c r="C1537" i="1"/>
  <c r="H1536" i="1"/>
  <c r="G1536" i="1"/>
  <c r="C1536" i="1"/>
  <c r="C1535" i="1"/>
  <c r="H1535" i="1" s="1"/>
  <c r="C1534" i="1"/>
  <c r="H1534" i="1" s="1"/>
  <c r="C1533" i="1"/>
  <c r="C1532" i="1"/>
  <c r="H1532" i="1" s="1"/>
  <c r="H1531" i="1"/>
  <c r="C1531" i="1"/>
  <c r="G1531" i="1" s="1"/>
  <c r="C1530" i="1"/>
  <c r="H1530" i="1" s="1"/>
  <c r="C1529" i="1"/>
  <c r="H1528" i="1"/>
  <c r="G1528" i="1"/>
  <c r="C1528" i="1"/>
  <c r="C1527" i="1"/>
  <c r="H1527" i="1" s="1"/>
  <c r="C1526" i="1"/>
  <c r="H1526" i="1" s="1"/>
  <c r="C1525" i="1"/>
  <c r="H1523" i="1"/>
  <c r="C1523" i="1"/>
  <c r="G1523" i="1" s="1"/>
  <c r="C1522" i="1"/>
  <c r="H1522" i="1" s="1"/>
  <c r="C1521" i="1"/>
  <c r="C1520" i="1"/>
  <c r="H1520" i="1" s="1"/>
  <c r="C1516" i="1"/>
  <c r="G1516" i="1" s="1"/>
  <c r="H1515" i="1"/>
  <c r="C1515" i="1"/>
  <c r="G1515" i="1" s="1"/>
  <c r="C1514" i="1"/>
  <c r="H1514" i="1" s="1"/>
  <c r="C1513" i="1"/>
  <c r="C1512" i="1"/>
  <c r="H1512" i="1" s="1"/>
  <c r="C1510" i="1"/>
  <c r="H1510" i="1" s="1"/>
  <c r="C1509" i="1"/>
  <c r="C1508" i="1"/>
  <c r="G1508" i="1" s="1"/>
  <c r="H1507" i="1"/>
  <c r="G1507" i="1"/>
  <c r="C1507" i="1"/>
  <c r="C1506" i="1"/>
  <c r="H1506" i="1" s="1"/>
  <c r="C1505" i="1"/>
  <c r="C1504" i="1"/>
  <c r="G1504" i="1" s="1"/>
  <c r="H1503" i="1"/>
  <c r="G1503" i="1"/>
  <c r="C1503" i="1"/>
  <c r="C1502" i="1"/>
  <c r="H1502" i="1" s="1"/>
  <c r="C1500" i="1"/>
  <c r="G1500" i="1" s="1"/>
  <c r="G1498" i="1"/>
  <c r="C1498" i="1"/>
  <c r="H1498" i="1" s="1"/>
  <c r="C1497" i="1"/>
  <c r="C1496" i="1"/>
  <c r="G1496" i="1" s="1"/>
  <c r="C1495" i="1"/>
  <c r="H1495" i="1" s="1"/>
  <c r="G1494" i="1"/>
  <c r="C1494" i="1"/>
  <c r="H1494" i="1" s="1"/>
  <c r="C1493" i="1"/>
  <c r="C1492" i="1"/>
  <c r="G1492" i="1" s="1"/>
  <c r="C1491" i="1"/>
  <c r="G1491" i="1" s="1"/>
  <c r="C1490" i="1"/>
  <c r="H1490" i="1" s="1"/>
  <c r="C1489" i="1"/>
  <c r="C1488" i="1"/>
  <c r="G1488" i="1" s="1"/>
  <c r="H1487" i="1"/>
  <c r="C1487" i="1"/>
  <c r="G1487" i="1" s="1"/>
  <c r="C1486" i="1"/>
  <c r="H1486" i="1" s="1"/>
  <c r="C1485" i="1"/>
  <c r="C1484" i="1"/>
  <c r="G1484" i="1" s="1"/>
  <c r="G1482" i="1"/>
  <c r="C1482" i="1"/>
  <c r="H1482" i="1" s="1"/>
  <c r="C1480" i="1"/>
  <c r="H1480" i="1" s="1"/>
  <c r="J1479" i="1"/>
  <c r="D1479" i="1"/>
  <c r="C1479" i="1"/>
  <c r="H1478" i="1"/>
  <c r="G1478" i="1"/>
  <c r="I1478" i="1" s="1"/>
  <c r="D1478" i="1"/>
  <c r="C1478" i="1"/>
  <c r="J1478" i="1" s="1"/>
  <c r="D1477" i="1"/>
  <c r="C1477" i="1"/>
  <c r="D1476" i="1"/>
  <c r="C1476" i="1"/>
  <c r="J1476" i="1" s="1"/>
  <c r="D1475" i="1"/>
  <c r="C1475" i="1"/>
  <c r="H1475" i="1" s="1"/>
  <c r="D1474" i="1"/>
  <c r="C1474" i="1"/>
  <c r="H1474" i="1" s="1"/>
  <c r="D1473" i="1"/>
  <c r="C1473" i="1"/>
  <c r="J1473" i="1" s="1"/>
  <c r="J1472" i="1"/>
  <c r="D1472" i="1"/>
  <c r="C1472" i="1"/>
  <c r="H1472" i="1" s="1"/>
  <c r="H1471" i="1"/>
  <c r="G1471" i="1"/>
  <c r="D1471" i="1"/>
  <c r="C1471" i="1"/>
  <c r="J1471" i="1" s="1"/>
  <c r="D1470" i="1"/>
  <c r="J1468" i="1"/>
  <c r="D1468" i="1"/>
  <c r="C1468" i="1"/>
  <c r="G1467" i="1"/>
  <c r="D1467" i="1"/>
  <c r="C1467" i="1"/>
  <c r="H1467" i="1" s="1"/>
  <c r="D1466" i="1"/>
  <c r="C1466" i="1"/>
  <c r="D1465" i="1"/>
  <c r="C1465" i="1"/>
  <c r="J1465" i="1" s="1"/>
  <c r="D1464" i="1"/>
  <c r="J1464" i="1" s="1"/>
  <c r="C1464" i="1"/>
  <c r="G1463" i="1"/>
  <c r="D1463" i="1"/>
  <c r="C1463" i="1"/>
  <c r="H1463" i="1" s="1"/>
  <c r="D1462" i="1"/>
  <c r="C1462" i="1"/>
  <c r="J1462" i="1" s="1"/>
  <c r="D1461" i="1"/>
  <c r="C1461" i="1"/>
  <c r="D1460" i="1"/>
  <c r="C1460" i="1"/>
  <c r="J1460" i="1" s="1"/>
  <c r="D1459" i="1"/>
  <c r="C1459" i="1"/>
  <c r="H1459" i="1" s="1"/>
  <c r="G1458" i="1"/>
  <c r="D1458" i="1"/>
  <c r="C1458" i="1"/>
  <c r="J1458" i="1" s="1"/>
  <c r="D1457" i="1"/>
  <c r="C1457" i="1"/>
  <c r="J1457" i="1" s="1"/>
  <c r="D1456" i="1"/>
  <c r="H1456" i="1" s="1"/>
  <c r="C1456" i="1"/>
  <c r="D1455" i="1"/>
  <c r="C1455" i="1"/>
  <c r="J1455" i="1" s="1"/>
  <c r="C1454" i="1"/>
  <c r="D1452" i="1"/>
  <c r="C1452" i="1"/>
  <c r="J1452" i="1" s="1"/>
  <c r="D1451" i="1"/>
  <c r="C1451" i="1"/>
  <c r="G1450" i="1"/>
  <c r="D1450" i="1"/>
  <c r="C1450" i="1"/>
  <c r="J1450" i="1" s="1"/>
  <c r="D1449" i="1"/>
  <c r="C1449" i="1"/>
  <c r="H1449" i="1" s="1"/>
  <c r="D1448" i="1"/>
  <c r="C1448" i="1"/>
  <c r="J1448" i="1" s="1"/>
  <c r="D1447" i="1"/>
  <c r="C1447" i="1"/>
  <c r="H1446" i="1"/>
  <c r="D1446" i="1"/>
  <c r="C1446" i="1"/>
  <c r="D1445" i="1"/>
  <c r="D1444" i="1"/>
  <c r="J1444" i="1" s="1"/>
  <c r="C1444" i="1"/>
  <c r="D1443" i="1"/>
  <c r="C1443" i="1"/>
  <c r="G1442" i="1"/>
  <c r="D1442" i="1"/>
  <c r="C1442" i="1"/>
  <c r="D1441" i="1"/>
  <c r="C1441" i="1"/>
  <c r="D1440" i="1"/>
  <c r="J1440" i="1" s="1"/>
  <c r="C1440" i="1"/>
  <c r="G1440" i="1" s="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H1315" i="1"/>
  <c r="D1315" i="1"/>
  <c r="C1315" i="1"/>
  <c r="D1314" i="1"/>
  <c r="C1314" i="1"/>
  <c r="D1313" i="1"/>
  <c r="C1313" i="1"/>
  <c r="D1312" i="1"/>
  <c r="H1312" i="1" s="1"/>
  <c r="C1312" i="1"/>
  <c r="D1311" i="1"/>
  <c r="H1311" i="1" s="1"/>
  <c r="C1311" i="1"/>
  <c r="G1311" i="1" s="1"/>
  <c r="D1310" i="1"/>
  <c r="C1310" i="1"/>
  <c r="D1309" i="1"/>
  <c r="C1309" i="1"/>
  <c r="G1309" i="1" s="1"/>
  <c r="H1308" i="1"/>
  <c r="D1308" i="1"/>
  <c r="C1308" i="1"/>
  <c r="G1308" i="1" s="1"/>
  <c r="C1307" i="1"/>
  <c r="D1306" i="1"/>
  <c r="C1306" i="1"/>
  <c r="D1305" i="1"/>
  <c r="C1305" i="1"/>
  <c r="D1304" i="1"/>
  <c r="H1304" i="1" s="1"/>
  <c r="C1304" i="1"/>
  <c r="D1303" i="1"/>
  <c r="H1303" i="1" s="1"/>
  <c r="C1303" i="1"/>
  <c r="D1302" i="1"/>
  <c r="C1302" i="1"/>
  <c r="D1301" i="1"/>
  <c r="C1301" i="1"/>
  <c r="D1300" i="1"/>
  <c r="H1300" i="1" s="1"/>
  <c r="C1300" i="1"/>
  <c r="G1300" i="1" s="1"/>
  <c r="C1299" i="1"/>
  <c r="D1298" i="1"/>
  <c r="C1298" i="1"/>
  <c r="D1297" i="1"/>
  <c r="C1297" i="1"/>
  <c r="G1297" i="1" s="1"/>
  <c r="H1296" i="1"/>
  <c r="D1296" i="1"/>
  <c r="C1296" i="1"/>
  <c r="G1296" i="1" s="1"/>
  <c r="H1295" i="1"/>
  <c r="D1295" i="1"/>
  <c r="C1295" i="1"/>
  <c r="D1294" i="1"/>
  <c r="C1294" i="1"/>
  <c r="D1293" i="1"/>
  <c r="C1293" i="1"/>
  <c r="D1292" i="1"/>
  <c r="H1292" i="1" s="1"/>
  <c r="C1292" i="1"/>
  <c r="D1291" i="1"/>
  <c r="H1291" i="1" s="1"/>
  <c r="C1291" i="1"/>
  <c r="G1291" i="1" s="1"/>
  <c r="D1290" i="1"/>
  <c r="C1290" i="1"/>
  <c r="D1289" i="1"/>
  <c r="C1289" i="1"/>
  <c r="G1289" i="1" s="1"/>
  <c r="H1288" i="1"/>
  <c r="D1288" i="1"/>
  <c r="C1288" i="1"/>
  <c r="G1288" i="1" s="1"/>
  <c r="H1287" i="1"/>
  <c r="D1287" i="1"/>
  <c r="C1287" i="1"/>
  <c r="D1286" i="1"/>
  <c r="C1286" i="1"/>
  <c r="D1285" i="1"/>
  <c r="C1285" i="1"/>
  <c r="G1285" i="1" s="1"/>
  <c r="D1284" i="1"/>
  <c r="H1284" i="1" s="1"/>
  <c r="C1284" i="1"/>
  <c r="D1283" i="1"/>
  <c r="H1283" i="1" s="1"/>
  <c r="C1283" i="1"/>
  <c r="G1283" i="1" s="1"/>
  <c r="D1282" i="1"/>
  <c r="C1282" i="1"/>
  <c r="D1281" i="1"/>
  <c r="C1281" i="1"/>
  <c r="G1281" i="1" s="1"/>
  <c r="D1280" i="1"/>
  <c r="H1280" i="1" s="1"/>
  <c r="C1280" i="1"/>
  <c r="G1280" i="1" s="1"/>
  <c r="H1279" i="1"/>
  <c r="D1279" i="1"/>
  <c r="C1279" i="1"/>
  <c r="G1279" i="1" s="1"/>
  <c r="D1278" i="1"/>
  <c r="C1278" i="1"/>
  <c r="D1277" i="1"/>
  <c r="C1277" i="1"/>
  <c r="G1277" i="1" s="1"/>
  <c r="D1276" i="1"/>
  <c r="H1276" i="1" s="1"/>
  <c r="C1276" i="1"/>
  <c r="D1275" i="1"/>
  <c r="H1275" i="1" s="1"/>
  <c r="C1275" i="1"/>
  <c r="G1275" i="1" s="1"/>
  <c r="D1274" i="1"/>
  <c r="C1274" i="1"/>
  <c r="D1273" i="1"/>
  <c r="C1273" i="1"/>
  <c r="G1273" i="1" s="1"/>
  <c r="D1272" i="1"/>
  <c r="H1272" i="1" s="1"/>
  <c r="C1272" i="1"/>
  <c r="G1272" i="1" s="1"/>
  <c r="H1271" i="1"/>
  <c r="D1271" i="1"/>
  <c r="C1271" i="1"/>
  <c r="G1271" i="1" s="1"/>
  <c r="D1270" i="1"/>
  <c r="C1270" i="1"/>
  <c r="D1269" i="1"/>
  <c r="C1269" i="1"/>
  <c r="G1269" i="1" s="1"/>
  <c r="D1268" i="1"/>
  <c r="H1268" i="1" s="1"/>
  <c r="C1268" i="1"/>
  <c r="D1267" i="1"/>
  <c r="H1267" i="1" s="1"/>
  <c r="C1267" i="1"/>
  <c r="G1267" i="1" s="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D1221" i="1"/>
  <c r="C1221" i="1"/>
  <c r="D1220" i="1"/>
  <c r="C1220" i="1"/>
  <c r="C1219" i="1"/>
  <c r="D1218" i="1"/>
  <c r="C1218" i="1"/>
  <c r="D1217" i="1"/>
  <c r="C1217" i="1"/>
  <c r="D1216" i="1"/>
  <c r="C1216" i="1"/>
  <c r="C1215"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G980" i="1" s="1"/>
  <c r="H979" i="1"/>
  <c r="D979" i="1"/>
  <c r="C979" i="1"/>
  <c r="G979" i="1" s="1"/>
  <c r="D978" i="1"/>
  <c r="H978" i="1" s="1"/>
  <c r="C978" i="1"/>
  <c r="D977" i="1"/>
  <c r="C977" i="1"/>
  <c r="D976" i="1"/>
  <c r="C976" i="1"/>
  <c r="H975" i="1"/>
  <c r="D975" i="1"/>
  <c r="C975" i="1"/>
  <c r="G975" i="1" s="1"/>
  <c r="H974" i="1"/>
  <c r="D974" i="1"/>
  <c r="C974" i="1"/>
  <c r="D973" i="1"/>
  <c r="C973" i="1"/>
  <c r="D972" i="1"/>
  <c r="C972" i="1"/>
  <c r="H971" i="1"/>
  <c r="D971" i="1"/>
  <c r="C971" i="1"/>
  <c r="D970" i="1"/>
  <c r="H970" i="1" s="1"/>
  <c r="C970" i="1"/>
  <c r="G970" i="1" s="1"/>
  <c r="D969" i="1"/>
  <c r="C969" i="1"/>
  <c r="D968" i="1"/>
  <c r="C968" i="1"/>
  <c r="G968" i="1" s="1"/>
  <c r="H967" i="1"/>
  <c r="D967" i="1"/>
  <c r="C967" i="1"/>
  <c r="G967" i="1" s="1"/>
  <c r="H966" i="1"/>
  <c r="D966" i="1"/>
  <c r="C966" i="1"/>
  <c r="D965" i="1"/>
  <c r="C965" i="1"/>
  <c r="D964" i="1"/>
  <c r="C964" i="1"/>
  <c r="D963" i="1"/>
  <c r="H963" i="1" s="1"/>
  <c r="C963" i="1"/>
  <c r="D962" i="1"/>
  <c r="H962" i="1" s="1"/>
  <c r="C962" i="1"/>
  <c r="G962" i="1" s="1"/>
  <c r="D961" i="1"/>
  <c r="C961" i="1"/>
  <c r="D960" i="1"/>
  <c r="C960" i="1"/>
  <c r="G960" i="1" s="1"/>
  <c r="H959" i="1"/>
  <c r="D959" i="1"/>
  <c r="C959" i="1"/>
  <c r="G959" i="1" s="1"/>
  <c r="H958" i="1"/>
  <c r="D958" i="1"/>
  <c r="C958" i="1"/>
  <c r="D957" i="1"/>
  <c r="C957" i="1"/>
  <c r="D956" i="1"/>
  <c r="C956" i="1"/>
  <c r="D955" i="1"/>
  <c r="H955" i="1" s="1"/>
  <c r="C955" i="1"/>
  <c r="D954" i="1"/>
  <c r="H954" i="1" s="1"/>
  <c r="C954" i="1"/>
  <c r="D953" i="1"/>
  <c r="C953" i="1"/>
  <c r="D952" i="1"/>
  <c r="C952" i="1"/>
  <c r="H951" i="1"/>
  <c r="D951" i="1"/>
  <c r="C951" i="1"/>
  <c r="G951" i="1" s="1"/>
  <c r="H950" i="1"/>
  <c r="D950" i="1"/>
  <c r="C950" i="1"/>
  <c r="D949" i="1"/>
  <c r="C949" i="1"/>
  <c r="D948" i="1"/>
  <c r="C948" i="1"/>
  <c r="H947" i="1"/>
  <c r="D947" i="1"/>
  <c r="C947" i="1"/>
  <c r="D946" i="1"/>
  <c r="C946" i="1"/>
  <c r="G946" i="1" s="1"/>
  <c r="D945" i="1"/>
  <c r="C945" i="1"/>
  <c r="D944" i="1"/>
  <c r="H944" i="1" s="1"/>
  <c r="C944" i="1"/>
  <c r="G943" i="1"/>
  <c r="D943" i="1"/>
  <c r="H943" i="1" s="1"/>
  <c r="C943" i="1"/>
  <c r="G942" i="1"/>
  <c r="D942" i="1"/>
  <c r="H942" i="1" s="1"/>
  <c r="C942" i="1"/>
  <c r="D941" i="1"/>
  <c r="C941" i="1"/>
  <c r="D940" i="1"/>
  <c r="H940" i="1" s="1"/>
  <c r="C940" i="1"/>
  <c r="G939" i="1"/>
  <c r="D939" i="1"/>
  <c r="H939" i="1" s="1"/>
  <c r="C939" i="1"/>
  <c r="G938" i="1"/>
  <c r="D938" i="1"/>
  <c r="H938" i="1" s="1"/>
  <c r="C938" i="1"/>
  <c r="D937" i="1"/>
  <c r="C937" i="1"/>
  <c r="D936" i="1"/>
  <c r="H936" i="1" s="1"/>
  <c r="C936" i="1"/>
  <c r="G935" i="1"/>
  <c r="D935" i="1"/>
  <c r="H935" i="1" s="1"/>
  <c r="C935" i="1"/>
  <c r="G934" i="1"/>
  <c r="D934" i="1"/>
  <c r="H934" i="1" s="1"/>
  <c r="C934" i="1"/>
  <c r="D933" i="1"/>
  <c r="C933" i="1"/>
  <c r="D932" i="1"/>
  <c r="H932" i="1" s="1"/>
  <c r="C932" i="1"/>
  <c r="G931" i="1"/>
  <c r="D931" i="1"/>
  <c r="H931" i="1" s="1"/>
  <c r="C931" i="1"/>
  <c r="G930" i="1"/>
  <c r="D930" i="1"/>
  <c r="H930" i="1" s="1"/>
  <c r="C930" i="1"/>
  <c r="D929" i="1"/>
  <c r="C929" i="1"/>
  <c r="D928" i="1"/>
  <c r="H928" i="1" s="1"/>
  <c r="C928" i="1"/>
  <c r="G927" i="1"/>
  <c r="D927" i="1"/>
  <c r="H927" i="1" s="1"/>
  <c r="C927" i="1"/>
  <c r="G926" i="1"/>
  <c r="D926" i="1"/>
  <c r="H926" i="1" s="1"/>
  <c r="C926" i="1"/>
  <c r="D925" i="1"/>
  <c r="C925" i="1"/>
  <c r="D924" i="1"/>
  <c r="H924" i="1" s="1"/>
  <c r="C924" i="1"/>
  <c r="G923" i="1"/>
  <c r="D923" i="1"/>
  <c r="H923" i="1" s="1"/>
  <c r="C923" i="1"/>
  <c r="G922" i="1"/>
  <c r="D922" i="1"/>
  <c r="H922" i="1" s="1"/>
  <c r="C922" i="1"/>
  <c r="D921" i="1"/>
  <c r="C921" i="1"/>
  <c r="D920" i="1"/>
  <c r="H920" i="1" s="1"/>
  <c r="C920" i="1"/>
  <c r="G919" i="1"/>
  <c r="D919" i="1"/>
  <c r="H919" i="1" s="1"/>
  <c r="C919" i="1"/>
  <c r="G918" i="1"/>
  <c r="D918" i="1"/>
  <c r="H918" i="1" s="1"/>
  <c r="C918" i="1"/>
  <c r="D917" i="1"/>
  <c r="C917" i="1"/>
  <c r="D916" i="1"/>
  <c r="H916" i="1" s="1"/>
  <c r="C916" i="1"/>
  <c r="G915" i="1"/>
  <c r="D915" i="1"/>
  <c r="H915" i="1" s="1"/>
  <c r="C915" i="1"/>
  <c r="G914" i="1"/>
  <c r="D914" i="1"/>
  <c r="H914" i="1" s="1"/>
  <c r="C914" i="1"/>
  <c r="D913" i="1"/>
  <c r="C913" i="1"/>
  <c r="D912" i="1"/>
  <c r="H912" i="1" s="1"/>
  <c r="C912" i="1"/>
  <c r="G911" i="1"/>
  <c r="D911" i="1"/>
  <c r="H911" i="1" s="1"/>
  <c r="C911" i="1"/>
  <c r="G910" i="1"/>
  <c r="D910" i="1"/>
  <c r="H910" i="1" s="1"/>
  <c r="C910" i="1"/>
  <c r="D909" i="1"/>
  <c r="C909" i="1"/>
  <c r="D908" i="1"/>
  <c r="H908" i="1" s="1"/>
  <c r="C908" i="1"/>
  <c r="G907" i="1"/>
  <c r="D907" i="1"/>
  <c r="H907" i="1" s="1"/>
  <c r="C907" i="1"/>
  <c r="G906" i="1"/>
  <c r="D906" i="1"/>
  <c r="H906" i="1" s="1"/>
  <c r="C906" i="1"/>
  <c r="D905" i="1"/>
  <c r="C905" i="1"/>
  <c r="D904" i="1"/>
  <c r="H904" i="1" s="1"/>
  <c r="C904" i="1"/>
  <c r="G903" i="1"/>
  <c r="D903" i="1"/>
  <c r="H903" i="1" s="1"/>
  <c r="C903" i="1"/>
  <c r="G902" i="1"/>
  <c r="D902" i="1"/>
  <c r="H902" i="1" s="1"/>
  <c r="C902" i="1"/>
  <c r="D901" i="1"/>
  <c r="C901" i="1"/>
  <c r="D900" i="1"/>
  <c r="H900" i="1" s="1"/>
  <c r="C900" i="1"/>
  <c r="G899" i="1"/>
  <c r="D899" i="1"/>
  <c r="H899" i="1" s="1"/>
  <c r="C899" i="1"/>
  <c r="G898" i="1"/>
  <c r="D898" i="1"/>
  <c r="H898" i="1" s="1"/>
  <c r="C898" i="1"/>
  <c r="D897" i="1"/>
  <c r="C897" i="1"/>
  <c r="D896" i="1"/>
  <c r="H896" i="1" s="1"/>
  <c r="C896" i="1"/>
  <c r="G895" i="1"/>
  <c r="D895" i="1"/>
  <c r="H895" i="1" s="1"/>
  <c r="C895" i="1"/>
  <c r="G894" i="1"/>
  <c r="D894" i="1"/>
  <c r="H894" i="1" s="1"/>
  <c r="C894" i="1"/>
  <c r="D893" i="1"/>
  <c r="C893" i="1"/>
  <c r="D892" i="1"/>
  <c r="H892" i="1" s="1"/>
  <c r="C892" i="1"/>
  <c r="G891" i="1"/>
  <c r="D891" i="1"/>
  <c r="H891" i="1" s="1"/>
  <c r="C891" i="1"/>
  <c r="G890" i="1"/>
  <c r="D890" i="1"/>
  <c r="H890" i="1" s="1"/>
  <c r="C890" i="1"/>
  <c r="D889" i="1"/>
  <c r="C889" i="1"/>
  <c r="D888" i="1"/>
  <c r="H888" i="1" s="1"/>
  <c r="C888" i="1"/>
  <c r="G887" i="1"/>
  <c r="D887" i="1"/>
  <c r="H887" i="1" s="1"/>
  <c r="C887" i="1"/>
  <c r="G886" i="1"/>
  <c r="D886" i="1"/>
  <c r="H886" i="1" s="1"/>
  <c r="C886" i="1"/>
  <c r="D885" i="1"/>
  <c r="C885" i="1"/>
  <c r="D884" i="1"/>
  <c r="H884" i="1" s="1"/>
  <c r="C884" i="1"/>
  <c r="G883" i="1"/>
  <c r="D883" i="1"/>
  <c r="H883" i="1" s="1"/>
  <c r="C883" i="1"/>
  <c r="G882" i="1"/>
  <c r="D882" i="1"/>
  <c r="H882" i="1" s="1"/>
  <c r="C882" i="1"/>
  <c r="D881" i="1"/>
  <c r="C881" i="1"/>
  <c r="D880" i="1"/>
  <c r="H880" i="1" s="1"/>
  <c r="C880" i="1"/>
  <c r="G879" i="1"/>
  <c r="D879" i="1"/>
  <c r="H879" i="1" s="1"/>
  <c r="C879" i="1"/>
  <c r="G878" i="1"/>
  <c r="D878" i="1"/>
  <c r="H878" i="1" s="1"/>
  <c r="C878" i="1"/>
  <c r="D877" i="1"/>
  <c r="H877" i="1" s="1"/>
  <c r="C877" i="1"/>
  <c r="D876" i="1"/>
  <c r="H876" i="1" s="1"/>
  <c r="C876" i="1"/>
  <c r="D875" i="1"/>
  <c r="C875" i="1"/>
  <c r="G874" i="1"/>
  <c r="D874" i="1"/>
  <c r="H874" i="1" s="1"/>
  <c r="C874" i="1"/>
  <c r="D873" i="1"/>
  <c r="H873" i="1" s="1"/>
  <c r="C873" i="1"/>
  <c r="G872" i="1"/>
  <c r="D872" i="1"/>
  <c r="H872" i="1" s="1"/>
  <c r="C872" i="1"/>
  <c r="D871" i="1"/>
  <c r="C871" i="1"/>
  <c r="G870" i="1"/>
  <c r="D870" i="1"/>
  <c r="H870" i="1" s="1"/>
  <c r="C870" i="1"/>
  <c r="G869" i="1"/>
  <c r="D869" i="1"/>
  <c r="H869" i="1" s="1"/>
  <c r="C869" i="1"/>
  <c r="G868" i="1"/>
  <c r="D868" i="1"/>
  <c r="H868" i="1" s="1"/>
  <c r="C868" i="1"/>
  <c r="D867" i="1"/>
  <c r="C867" i="1"/>
  <c r="G866" i="1"/>
  <c r="D866" i="1"/>
  <c r="H866" i="1" s="1"/>
  <c r="C866" i="1"/>
  <c r="G865" i="1"/>
  <c r="D865" i="1"/>
  <c r="H865" i="1" s="1"/>
  <c r="C865" i="1"/>
  <c r="D864" i="1"/>
  <c r="H864" i="1" s="1"/>
  <c r="C864" i="1"/>
  <c r="D863" i="1"/>
  <c r="C863" i="1"/>
  <c r="G862" i="1"/>
  <c r="D862" i="1"/>
  <c r="H862" i="1" s="1"/>
  <c r="C862" i="1"/>
  <c r="D861" i="1"/>
  <c r="H861" i="1" s="1"/>
  <c r="C861" i="1"/>
  <c r="D860" i="1"/>
  <c r="H860" i="1" s="1"/>
  <c r="C860" i="1"/>
  <c r="D859" i="1"/>
  <c r="C859" i="1"/>
  <c r="G858" i="1"/>
  <c r="D858" i="1"/>
  <c r="H858" i="1" s="1"/>
  <c r="C858" i="1"/>
  <c r="D857" i="1"/>
  <c r="H857" i="1" s="1"/>
  <c r="C857" i="1"/>
  <c r="G856" i="1"/>
  <c r="D856" i="1"/>
  <c r="H856" i="1" s="1"/>
  <c r="C856" i="1"/>
  <c r="D855" i="1"/>
  <c r="C855" i="1"/>
  <c r="G854" i="1"/>
  <c r="D854" i="1"/>
  <c r="H854" i="1" s="1"/>
  <c r="C854" i="1"/>
  <c r="G853" i="1"/>
  <c r="D853" i="1"/>
  <c r="H853" i="1" s="1"/>
  <c r="C853" i="1"/>
  <c r="G852" i="1"/>
  <c r="D852" i="1"/>
  <c r="H852" i="1" s="1"/>
  <c r="C852" i="1"/>
  <c r="D851" i="1"/>
  <c r="C851" i="1"/>
  <c r="G850" i="1"/>
  <c r="D850" i="1"/>
  <c r="H850" i="1" s="1"/>
  <c r="C850" i="1"/>
  <c r="G849" i="1"/>
  <c r="D849" i="1"/>
  <c r="H849" i="1" s="1"/>
  <c r="C849" i="1"/>
  <c r="D848" i="1"/>
  <c r="H848" i="1" s="1"/>
  <c r="C848" i="1"/>
  <c r="D847" i="1"/>
  <c r="C847" i="1"/>
  <c r="G846" i="1"/>
  <c r="D846" i="1"/>
  <c r="H846" i="1" s="1"/>
  <c r="C846" i="1"/>
  <c r="D845" i="1"/>
  <c r="H845" i="1" s="1"/>
  <c r="C845" i="1"/>
  <c r="D844" i="1"/>
  <c r="H844" i="1" s="1"/>
  <c r="C844" i="1"/>
  <c r="D843" i="1"/>
  <c r="C843" i="1"/>
  <c r="G842" i="1"/>
  <c r="D842" i="1"/>
  <c r="H842" i="1" s="1"/>
  <c r="C842" i="1"/>
  <c r="D841" i="1"/>
  <c r="H841" i="1" s="1"/>
  <c r="C841" i="1"/>
  <c r="G840" i="1"/>
  <c r="D840" i="1"/>
  <c r="H840" i="1" s="1"/>
  <c r="C840" i="1"/>
  <c r="D839" i="1"/>
  <c r="C839" i="1"/>
  <c r="G838" i="1"/>
  <c r="D838" i="1"/>
  <c r="H838" i="1" s="1"/>
  <c r="C838" i="1"/>
  <c r="G837" i="1"/>
  <c r="D837" i="1"/>
  <c r="H837" i="1" s="1"/>
  <c r="C837" i="1"/>
  <c r="G836" i="1"/>
  <c r="D836" i="1"/>
  <c r="H836" i="1" s="1"/>
  <c r="C836" i="1"/>
  <c r="D835" i="1"/>
  <c r="C835" i="1"/>
  <c r="G834" i="1"/>
  <c r="D834" i="1"/>
  <c r="H834" i="1" s="1"/>
  <c r="C834" i="1"/>
  <c r="G833" i="1"/>
  <c r="D833" i="1"/>
  <c r="H833" i="1" s="1"/>
  <c r="C833" i="1"/>
  <c r="D832" i="1"/>
  <c r="H832" i="1" s="1"/>
  <c r="C832" i="1"/>
  <c r="D831" i="1"/>
  <c r="C831" i="1"/>
  <c r="G830" i="1"/>
  <c r="D830" i="1"/>
  <c r="H830" i="1" s="1"/>
  <c r="C830" i="1"/>
  <c r="D829" i="1"/>
  <c r="H829" i="1" s="1"/>
  <c r="C829" i="1"/>
  <c r="D828" i="1"/>
  <c r="H828" i="1" s="1"/>
  <c r="C828" i="1"/>
  <c r="D827" i="1"/>
  <c r="C827" i="1"/>
  <c r="G826" i="1"/>
  <c r="D826" i="1"/>
  <c r="H826" i="1" s="1"/>
  <c r="C826" i="1"/>
  <c r="D825" i="1"/>
  <c r="H825" i="1" s="1"/>
  <c r="C825" i="1"/>
  <c r="G824" i="1"/>
  <c r="D824" i="1"/>
  <c r="H824" i="1" s="1"/>
  <c r="C824" i="1"/>
  <c r="D823" i="1"/>
  <c r="C823" i="1"/>
  <c r="G822" i="1"/>
  <c r="D822" i="1"/>
  <c r="H822" i="1" s="1"/>
  <c r="C822" i="1"/>
  <c r="G821" i="1"/>
  <c r="D821" i="1"/>
  <c r="C821" i="1"/>
  <c r="G820" i="1"/>
  <c r="D820" i="1"/>
  <c r="H820" i="1" s="1"/>
  <c r="C820" i="1"/>
  <c r="D819" i="1"/>
  <c r="C819" i="1"/>
  <c r="G818" i="1"/>
  <c r="D818" i="1"/>
  <c r="H818" i="1" s="1"/>
  <c r="C818" i="1"/>
  <c r="G817" i="1"/>
  <c r="D817" i="1"/>
  <c r="H817" i="1" s="1"/>
  <c r="C817" i="1"/>
  <c r="D816" i="1"/>
  <c r="H816" i="1" s="1"/>
  <c r="C816" i="1"/>
  <c r="D815" i="1"/>
  <c r="C815" i="1"/>
  <c r="G814" i="1"/>
  <c r="D814" i="1"/>
  <c r="H814" i="1" s="1"/>
  <c r="C814" i="1"/>
  <c r="D813" i="1"/>
  <c r="H813" i="1" s="1"/>
  <c r="C813" i="1"/>
  <c r="D812" i="1"/>
  <c r="H812" i="1" s="1"/>
  <c r="C812" i="1"/>
  <c r="D811" i="1"/>
  <c r="C811" i="1"/>
  <c r="G810" i="1"/>
  <c r="D810" i="1"/>
  <c r="H810" i="1" s="1"/>
  <c r="C810" i="1"/>
  <c r="D809" i="1"/>
  <c r="H809" i="1" s="1"/>
  <c r="C809" i="1"/>
  <c r="G808" i="1"/>
  <c r="D808" i="1"/>
  <c r="H808" i="1" s="1"/>
  <c r="C808" i="1"/>
  <c r="D807" i="1"/>
  <c r="C807" i="1"/>
  <c r="G806" i="1"/>
  <c r="D806" i="1"/>
  <c r="H806" i="1" s="1"/>
  <c r="C806" i="1"/>
  <c r="G805" i="1"/>
  <c r="D805" i="1"/>
  <c r="H805" i="1" s="1"/>
  <c r="C805" i="1"/>
  <c r="G804" i="1"/>
  <c r="D804" i="1"/>
  <c r="H804" i="1" s="1"/>
  <c r="C804" i="1"/>
  <c r="D803" i="1"/>
  <c r="C803" i="1"/>
  <c r="G802" i="1"/>
  <c r="D802" i="1"/>
  <c r="H802" i="1" s="1"/>
  <c r="C802" i="1"/>
  <c r="G801" i="1"/>
  <c r="D801" i="1"/>
  <c r="H801" i="1" s="1"/>
  <c r="C801" i="1"/>
  <c r="D800" i="1"/>
  <c r="H800" i="1" s="1"/>
  <c r="C800" i="1"/>
  <c r="D799" i="1"/>
  <c r="C799" i="1"/>
  <c r="G798" i="1"/>
  <c r="D798" i="1"/>
  <c r="H798" i="1" s="1"/>
  <c r="C798" i="1"/>
  <c r="D797" i="1"/>
  <c r="H797" i="1" s="1"/>
  <c r="C797" i="1"/>
  <c r="D796" i="1"/>
  <c r="H796" i="1" s="1"/>
  <c r="C796" i="1"/>
  <c r="D795" i="1"/>
  <c r="C795" i="1"/>
  <c r="G794" i="1"/>
  <c r="D794" i="1"/>
  <c r="H794" i="1" s="1"/>
  <c r="C794" i="1"/>
  <c r="D793" i="1"/>
  <c r="H793" i="1" s="1"/>
  <c r="C793" i="1"/>
  <c r="G792" i="1"/>
  <c r="D792" i="1"/>
  <c r="H792" i="1" s="1"/>
  <c r="C792" i="1"/>
  <c r="D791" i="1"/>
  <c r="C791" i="1"/>
  <c r="G790" i="1"/>
  <c r="D790" i="1"/>
  <c r="H790" i="1" s="1"/>
  <c r="C790" i="1"/>
  <c r="G789" i="1"/>
  <c r="D789" i="1"/>
  <c r="H789" i="1" s="1"/>
  <c r="C789" i="1"/>
  <c r="G788" i="1"/>
  <c r="D788" i="1"/>
  <c r="H788" i="1" s="1"/>
  <c r="C788" i="1"/>
  <c r="D787" i="1"/>
  <c r="C787" i="1"/>
  <c r="G786" i="1"/>
  <c r="D786" i="1"/>
  <c r="H786" i="1" s="1"/>
  <c r="C786" i="1"/>
  <c r="G785" i="1"/>
  <c r="D785" i="1"/>
  <c r="H785" i="1" s="1"/>
  <c r="C785" i="1"/>
  <c r="D784" i="1"/>
  <c r="H784" i="1" s="1"/>
  <c r="C784" i="1"/>
  <c r="D783" i="1"/>
  <c r="C783" i="1"/>
  <c r="G782" i="1"/>
  <c r="D782" i="1"/>
  <c r="H782" i="1" s="1"/>
  <c r="C782" i="1"/>
  <c r="D781" i="1"/>
  <c r="H781" i="1" s="1"/>
  <c r="C781" i="1"/>
  <c r="D780" i="1"/>
  <c r="H780" i="1" s="1"/>
  <c r="C780" i="1"/>
  <c r="D779" i="1"/>
  <c r="C779" i="1"/>
  <c r="G778" i="1"/>
  <c r="D778" i="1"/>
  <c r="H778" i="1" s="1"/>
  <c r="C778" i="1"/>
  <c r="D777" i="1"/>
  <c r="H777" i="1" s="1"/>
  <c r="C777" i="1"/>
  <c r="G776" i="1"/>
  <c r="D776" i="1"/>
  <c r="H776" i="1" s="1"/>
  <c r="C776" i="1"/>
  <c r="D775" i="1"/>
  <c r="C775" i="1"/>
  <c r="G774" i="1"/>
  <c r="D774" i="1"/>
  <c r="H774" i="1" s="1"/>
  <c r="C774" i="1"/>
  <c r="G773" i="1"/>
  <c r="D773" i="1"/>
  <c r="H773" i="1" s="1"/>
  <c r="C773" i="1"/>
  <c r="G772" i="1"/>
  <c r="D772" i="1"/>
  <c r="H772" i="1" s="1"/>
  <c r="C772" i="1"/>
  <c r="D771" i="1"/>
  <c r="C771" i="1"/>
  <c r="G770" i="1"/>
  <c r="D770" i="1"/>
  <c r="H770" i="1" s="1"/>
  <c r="C770" i="1"/>
  <c r="G769" i="1"/>
  <c r="D769" i="1"/>
  <c r="H769" i="1" s="1"/>
  <c r="C769" i="1"/>
  <c r="D768" i="1"/>
  <c r="H768" i="1" s="1"/>
  <c r="C768" i="1"/>
  <c r="D767" i="1"/>
  <c r="C767" i="1"/>
  <c r="G766" i="1"/>
  <c r="D766" i="1"/>
  <c r="H766" i="1" s="1"/>
  <c r="C766" i="1"/>
  <c r="D765" i="1"/>
  <c r="H765" i="1" s="1"/>
  <c r="C765" i="1"/>
  <c r="D764" i="1"/>
  <c r="H764" i="1" s="1"/>
  <c r="C764" i="1"/>
  <c r="D763" i="1"/>
  <c r="C763" i="1"/>
  <c r="G762" i="1"/>
  <c r="D762" i="1"/>
  <c r="H762" i="1" s="1"/>
  <c r="C762" i="1"/>
  <c r="D761" i="1"/>
  <c r="H761" i="1" s="1"/>
  <c r="C761" i="1"/>
  <c r="G760" i="1"/>
  <c r="D760" i="1"/>
  <c r="H760" i="1" s="1"/>
  <c r="C760" i="1"/>
  <c r="D759" i="1"/>
  <c r="C759" i="1"/>
  <c r="D758" i="1"/>
  <c r="G758" i="1" s="1"/>
  <c r="C758" i="1"/>
  <c r="H757" i="1"/>
  <c r="D757" i="1"/>
  <c r="G757" i="1" s="1"/>
  <c r="C757" i="1"/>
  <c r="H756" i="1"/>
  <c r="D756" i="1"/>
  <c r="G756" i="1" s="1"/>
  <c r="C756" i="1"/>
  <c r="D755" i="1"/>
  <c r="G755" i="1" s="1"/>
  <c r="C755" i="1"/>
  <c r="D754" i="1"/>
  <c r="G754" i="1" s="1"/>
  <c r="C754" i="1"/>
  <c r="H753" i="1"/>
  <c r="D753" i="1"/>
  <c r="G753" i="1" s="1"/>
  <c r="C753" i="1"/>
  <c r="H752" i="1"/>
  <c r="D752" i="1"/>
  <c r="G752" i="1" s="1"/>
  <c r="C752" i="1"/>
  <c r="D751" i="1"/>
  <c r="G751" i="1" s="1"/>
  <c r="C751" i="1"/>
  <c r="D750" i="1"/>
  <c r="G750" i="1" s="1"/>
  <c r="C750" i="1"/>
  <c r="H749" i="1"/>
  <c r="D749" i="1"/>
  <c r="G749" i="1" s="1"/>
  <c r="C749" i="1"/>
  <c r="H748" i="1"/>
  <c r="D748" i="1"/>
  <c r="G748" i="1" s="1"/>
  <c r="C748" i="1"/>
  <c r="D747" i="1"/>
  <c r="G747" i="1" s="1"/>
  <c r="C747" i="1"/>
  <c r="D746" i="1"/>
  <c r="G746" i="1" s="1"/>
  <c r="C746" i="1"/>
  <c r="H745" i="1"/>
  <c r="D745" i="1"/>
  <c r="G745" i="1" s="1"/>
  <c r="C745" i="1"/>
  <c r="H744" i="1"/>
  <c r="D744" i="1"/>
  <c r="G744" i="1" s="1"/>
  <c r="C744" i="1"/>
  <c r="D743" i="1"/>
  <c r="G743" i="1" s="1"/>
  <c r="C743" i="1"/>
  <c r="D742" i="1"/>
  <c r="G742" i="1" s="1"/>
  <c r="C742" i="1"/>
  <c r="H741" i="1"/>
  <c r="D741" i="1"/>
  <c r="G741" i="1" s="1"/>
  <c r="C741" i="1"/>
  <c r="H740" i="1"/>
  <c r="D740" i="1"/>
  <c r="G740" i="1" s="1"/>
  <c r="C740" i="1"/>
  <c r="D739" i="1"/>
  <c r="G739" i="1" s="1"/>
  <c r="C739" i="1"/>
  <c r="D738" i="1"/>
  <c r="G738" i="1" s="1"/>
  <c r="C738" i="1"/>
  <c r="H737" i="1"/>
  <c r="D737" i="1"/>
  <c r="G737" i="1" s="1"/>
  <c r="C737" i="1"/>
  <c r="H736" i="1"/>
  <c r="D736" i="1"/>
  <c r="G736" i="1" s="1"/>
  <c r="C736" i="1"/>
  <c r="D735" i="1"/>
  <c r="G735" i="1" s="1"/>
  <c r="C735" i="1"/>
  <c r="D734" i="1"/>
  <c r="G734" i="1" s="1"/>
  <c r="C734" i="1"/>
  <c r="H733" i="1"/>
  <c r="D733" i="1"/>
  <c r="G733" i="1" s="1"/>
  <c r="C733" i="1"/>
  <c r="H732" i="1"/>
  <c r="D732" i="1"/>
  <c r="G732" i="1" s="1"/>
  <c r="C732" i="1"/>
  <c r="D731" i="1"/>
  <c r="G731" i="1" s="1"/>
  <c r="C731" i="1"/>
  <c r="D730" i="1"/>
  <c r="G730" i="1" s="1"/>
  <c r="C730" i="1"/>
  <c r="H729" i="1"/>
  <c r="D729" i="1"/>
  <c r="G729" i="1" s="1"/>
  <c r="C729" i="1"/>
  <c r="H728" i="1"/>
  <c r="D728" i="1"/>
  <c r="G728" i="1" s="1"/>
  <c r="C728" i="1"/>
  <c r="D727" i="1"/>
  <c r="G727" i="1" s="1"/>
  <c r="C727" i="1"/>
  <c r="D726" i="1"/>
  <c r="G726" i="1" s="1"/>
  <c r="C726" i="1"/>
  <c r="H725" i="1"/>
  <c r="D725" i="1"/>
  <c r="G725" i="1" s="1"/>
  <c r="C725" i="1"/>
  <c r="H724" i="1"/>
  <c r="D724" i="1"/>
  <c r="G724" i="1" s="1"/>
  <c r="C724" i="1"/>
  <c r="D723" i="1"/>
  <c r="G723" i="1" s="1"/>
  <c r="C723" i="1"/>
  <c r="D722" i="1"/>
  <c r="G722" i="1" s="1"/>
  <c r="C722" i="1"/>
  <c r="H721" i="1"/>
  <c r="D721" i="1"/>
  <c r="G721" i="1" s="1"/>
  <c r="C721" i="1"/>
  <c r="H720" i="1"/>
  <c r="D720" i="1"/>
  <c r="G720" i="1" s="1"/>
  <c r="C720" i="1"/>
  <c r="D719" i="1"/>
  <c r="G719" i="1" s="1"/>
  <c r="C719" i="1"/>
  <c r="D718" i="1"/>
  <c r="G718" i="1" s="1"/>
  <c r="C718" i="1"/>
  <c r="H717" i="1"/>
  <c r="D717" i="1"/>
  <c r="G717" i="1" s="1"/>
  <c r="C717" i="1"/>
  <c r="H716" i="1"/>
  <c r="D716" i="1"/>
  <c r="G716" i="1" s="1"/>
  <c r="C716" i="1"/>
  <c r="D715" i="1"/>
  <c r="G715" i="1" s="1"/>
  <c r="C715" i="1"/>
  <c r="D714" i="1"/>
  <c r="G714" i="1" s="1"/>
  <c r="C714" i="1"/>
  <c r="H713" i="1"/>
  <c r="D713" i="1"/>
  <c r="G713" i="1" s="1"/>
  <c r="C713" i="1"/>
  <c r="H712" i="1"/>
  <c r="D712" i="1"/>
  <c r="G712" i="1" s="1"/>
  <c r="C712" i="1"/>
  <c r="D711" i="1"/>
  <c r="G711" i="1" s="1"/>
  <c r="C711" i="1"/>
  <c r="D710" i="1"/>
  <c r="G710" i="1" s="1"/>
  <c r="C710" i="1"/>
  <c r="H709" i="1"/>
  <c r="D709" i="1"/>
  <c r="G709" i="1" s="1"/>
  <c r="C709" i="1"/>
  <c r="H708" i="1"/>
  <c r="D708" i="1"/>
  <c r="G708" i="1" s="1"/>
  <c r="C708" i="1"/>
  <c r="D707" i="1"/>
  <c r="G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4" i="1"/>
  <c r="G644" i="1"/>
  <c r="D644" i="1"/>
  <c r="C644" i="1"/>
  <c r="D643" i="1"/>
  <c r="C643" i="1"/>
  <c r="H643" i="1" s="1"/>
  <c r="H642" i="1"/>
  <c r="G642" i="1"/>
  <c r="D642" i="1"/>
  <c r="C642" i="1"/>
  <c r="D641" i="1"/>
  <c r="G641" i="1" s="1"/>
  <c r="C641" i="1"/>
  <c r="H632" i="1"/>
  <c r="G632" i="1"/>
  <c r="D632" i="1"/>
  <c r="C632" i="1"/>
  <c r="H631" i="1"/>
  <c r="D631" i="1"/>
  <c r="C631" i="1"/>
  <c r="G631" i="1" s="1"/>
  <c r="H628" i="1"/>
  <c r="G628" i="1"/>
  <c r="D628" i="1"/>
  <c r="C628" i="1"/>
  <c r="H627" i="1"/>
  <c r="G627" i="1"/>
  <c r="D627" i="1"/>
  <c r="C627" i="1"/>
  <c r="C626" i="1"/>
  <c r="H625" i="1"/>
  <c r="G625" i="1"/>
  <c r="D625" i="1"/>
  <c r="C625" i="1"/>
  <c r="H624" i="1"/>
  <c r="G624" i="1"/>
  <c r="D624" i="1"/>
  <c r="C624"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D596" i="1"/>
  <c r="H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C588" i="1"/>
  <c r="D586" i="1"/>
  <c r="G586" i="1" s="1"/>
  <c r="C586" i="1"/>
  <c r="D585" i="1"/>
  <c r="H585" i="1" s="1"/>
  <c r="C585" i="1"/>
  <c r="D584" i="1"/>
  <c r="G584" i="1" s="1"/>
  <c r="C584" i="1"/>
  <c r="D583" i="1"/>
  <c r="H583" i="1" s="1"/>
  <c r="C583" i="1"/>
  <c r="D582" i="1"/>
  <c r="G582" i="1" s="1"/>
  <c r="C582" i="1"/>
  <c r="D581" i="1"/>
  <c r="G581" i="1" s="1"/>
  <c r="C581" i="1"/>
  <c r="H580" i="1"/>
  <c r="G580" i="1"/>
  <c r="D580" i="1"/>
  <c r="C580" i="1"/>
  <c r="H579" i="1"/>
  <c r="G579" i="1"/>
  <c r="D579" i="1"/>
  <c r="C579" i="1"/>
  <c r="D578" i="1"/>
  <c r="H578" i="1" s="1"/>
  <c r="C578" i="1"/>
  <c r="D577" i="1"/>
  <c r="G577" i="1" s="1"/>
  <c r="C577" i="1"/>
  <c r="D576" i="1"/>
  <c r="G576" i="1" s="1"/>
  <c r="C576" i="1"/>
  <c r="D575" i="1"/>
  <c r="H575" i="1" s="1"/>
  <c r="C575" i="1"/>
  <c r="D574" i="1"/>
  <c r="D573" i="1"/>
  <c r="H573" i="1" s="1"/>
  <c r="C573" i="1"/>
  <c r="D572" i="1"/>
  <c r="H572" i="1" s="1"/>
  <c r="C572" i="1"/>
  <c r="D571" i="1"/>
  <c r="C571" i="1"/>
  <c r="D570" i="1"/>
  <c r="C570" i="1"/>
  <c r="D569" i="1"/>
  <c r="C569" i="1"/>
  <c r="D568" i="1"/>
  <c r="C568" i="1"/>
  <c r="D567" i="1"/>
  <c r="C567" i="1"/>
  <c r="D566" i="1"/>
  <c r="C566" i="1"/>
  <c r="D565" i="1"/>
  <c r="H565" i="1" s="1"/>
  <c r="C565" i="1"/>
  <c r="G565" i="1" s="1"/>
  <c r="D564" i="1"/>
  <c r="H564" i="1" s="1"/>
  <c r="C564" i="1"/>
  <c r="D563" i="1"/>
  <c r="C563" i="1"/>
  <c r="D562" i="1"/>
  <c r="C562" i="1"/>
  <c r="D560" i="1"/>
  <c r="C560" i="1"/>
  <c r="D559" i="1"/>
  <c r="C559" i="1"/>
  <c r="D558" i="1"/>
  <c r="C558" i="1"/>
  <c r="C557" i="1"/>
  <c r="D556" i="1"/>
  <c r="H556" i="1" s="1"/>
  <c r="C556" i="1"/>
  <c r="D555" i="1"/>
  <c r="C555" i="1"/>
  <c r="D554" i="1"/>
  <c r="C554" i="1"/>
  <c r="D553" i="1"/>
  <c r="C553" i="1"/>
  <c r="D552" i="1"/>
  <c r="C552" i="1"/>
  <c r="D551" i="1"/>
  <c r="C551" i="1"/>
  <c r="D550" i="1"/>
  <c r="C550" i="1"/>
  <c r="D549" i="1"/>
  <c r="H549" i="1" s="1"/>
  <c r="C549" i="1"/>
  <c r="G549" i="1" s="1"/>
  <c r="D548" i="1"/>
  <c r="H548" i="1" s="1"/>
  <c r="C548" i="1"/>
  <c r="D547" i="1"/>
  <c r="H547" i="1" s="1"/>
  <c r="C547" i="1"/>
  <c r="D546" i="1"/>
  <c r="H546" i="1" s="1"/>
  <c r="C546" i="1"/>
  <c r="D545" i="1"/>
  <c r="H545" i="1" s="1"/>
  <c r="C545" i="1"/>
  <c r="C544" i="1"/>
  <c r="D543" i="1"/>
  <c r="H543" i="1" s="1"/>
  <c r="C543" i="1"/>
  <c r="D542" i="1"/>
  <c r="H542" i="1" s="1"/>
  <c r="C542" i="1"/>
  <c r="D541" i="1"/>
  <c r="H541" i="1" s="1"/>
  <c r="C541" i="1"/>
  <c r="D540" i="1"/>
  <c r="H540" i="1" s="1"/>
  <c r="C540" i="1"/>
  <c r="D539" i="1"/>
  <c r="H539" i="1" s="1"/>
  <c r="C539" i="1"/>
  <c r="D538" i="1"/>
  <c r="H538" i="1" s="1"/>
  <c r="C538" i="1"/>
  <c r="D536" i="1"/>
  <c r="G536" i="1" s="1"/>
  <c r="C536" i="1"/>
  <c r="D535" i="1"/>
  <c r="H535" i="1" s="1"/>
  <c r="C535" i="1"/>
  <c r="D534" i="1"/>
  <c r="G534" i="1" s="1"/>
  <c r="C534" i="1"/>
  <c r="D533" i="1"/>
  <c r="G533" i="1" s="1"/>
  <c r="C533" i="1"/>
  <c r="D532" i="1"/>
  <c r="G532" i="1" s="1"/>
  <c r="C532" i="1"/>
  <c r="D531" i="1"/>
  <c r="H531" i="1" s="1"/>
  <c r="C531" i="1"/>
  <c r="D530" i="1"/>
  <c r="G530" i="1" s="1"/>
  <c r="C530" i="1"/>
  <c r="D529" i="1"/>
  <c r="H529" i="1" s="1"/>
  <c r="C529" i="1"/>
  <c r="D528" i="1"/>
  <c r="G528" i="1" s="1"/>
  <c r="C528" i="1"/>
  <c r="D527" i="1"/>
  <c r="H527" i="1" s="1"/>
  <c r="C527" i="1"/>
  <c r="D526" i="1"/>
  <c r="G526" i="1" s="1"/>
  <c r="C526" i="1"/>
  <c r="D525" i="1"/>
  <c r="H525" i="1" s="1"/>
  <c r="C525" i="1"/>
  <c r="D524" i="1"/>
  <c r="G524" i="1" s="1"/>
  <c r="C524" i="1"/>
  <c r="D521" i="1"/>
  <c r="H521" i="1" s="1"/>
  <c r="C521" i="1"/>
  <c r="D520" i="1"/>
  <c r="C520" i="1"/>
  <c r="D519" i="1"/>
  <c r="C519" i="1"/>
  <c r="D518" i="1"/>
  <c r="H518" i="1" s="1"/>
  <c r="C518" i="1"/>
  <c r="D517" i="1"/>
  <c r="C517" i="1"/>
  <c r="D516" i="1"/>
  <c r="C516" i="1"/>
  <c r="D515" i="1"/>
  <c r="C515" i="1"/>
  <c r="D514" i="1"/>
  <c r="C514" i="1"/>
  <c r="D513" i="1"/>
  <c r="H513" i="1" s="1"/>
  <c r="C513" i="1"/>
  <c r="G513" i="1" s="1"/>
  <c r="D512" i="1"/>
  <c r="C512" i="1"/>
  <c r="D511" i="1"/>
  <c r="C511" i="1"/>
  <c r="D510"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C479" i="1"/>
  <c r="D477" i="1"/>
  <c r="G477" i="1" s="1"/>
  <c r="C477" i="1"/>
  <c r="D476" i="1"/>
  <c r="C476" i="1"/>
  <c r="D475" i="1"/>
  <c r="D474" i="1"/>
  <c r="G474" i="1" s="1"/>
  <c r="C474" i="1"/>
  <c r="D473" i="1"/>
  <c r="C473" i="1"/>
  <c r="H473" i="1" s="1"/>
  <c r="C472" i="1"/>
  <c r="D471" i="1"/>
  <c r="G471" i="1" s="1"/>
  <c r="C471" i="1"/>
  <c r="D470" i="1"/>
  <c r="C470" i="1"/>
  <c r="H470" i="1" s="1"/>
  <c r="D469" i="1"/>
  <c r="G469" i="1" s="1"/>
  <c r="C469" i="1"/>
  <c r="D468" i="1"/>
  <c r="C468" i="1"/>
  <c r="D467" i="1"/>
  <c r="G467" i="1" s="1"/>
  <c r="C467" i="1"/>
  <c r="D465" i="1"/>
  <c r="C465" i="1"/>
  <c r="H465" i="1" s="1"/>
  <c r="G464" i="1"/>
  <c r="D464" i="1"/>
  <c r="C464" i="1"/>
  <c r="C463" i="1"/>
  <c r="D462" i="1"/>
  <c r="G462" i="1" s="1"/>
  <c r="C462" i="1"/>
  <c r="D461" i="1"/>
  <c r="C461" i="1"/>
  <c r="H461" i="1" s="1"/>
  <c r="C460" i="1"/>
  <c r="G459" i="1"/>
  <c r="D459" i="1"/>
  <c r="C459" i="1"/>
  <c r="D458" i="1"/>
  <c r="C458" i="1"/>
  <c r="C457" i="1"/>
  <c r="D456" i="1"/>
  <c r="C456" i="1"/>
  <c r="D455" i="1"/>
  <c r="C455" i="1"/>
  <c r="C454" i="1"/>
  <c r="D452" i="1"/>
  <c r="H452" i="1" s="1"/>
  <c r="C452" i="1"/>
  <c r="G451"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G443" i="1"/>
  <c r="D443" i="1"/>
  <c r="H443" i="1" s="1"/>
  <c r="C443" i="1"/>
  <c r="D442" i="1"/>
  <c r="H442" i="1" s="1"/>
  <c r="C442" i="1"/>
  <c r="C441" i="1"/>
  <c r="D440" i="1"/>
  <c r="H440" i="1" s="1"/>
  <c r="C440" i="1"/>
  <c r="D439" i="1"/>
  <c r="H439" i="1" s="1"/>
  <c r="C439" i="1"/>
  <c r="D438" i="1"/>
  <c r="H438" i="1" s="1"/>
  <c r="C438" i="1"/>
  <c r="D437" i="1"/>
  <c r="H437" i="1" s="1"/>
  <c r="C437" i="1"/>
  <c r="D436" i="1"/>
  <c r="H436" i="1" s="1"/>
  <c r="C436" i="1"/>
  <c r="G435"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G427"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G419" i="1"/>
  <c r="D419" i="1"/>
  <c r="H419" i="1" s="1"/>
  <c r="C419" i="1"/>
  <c r="D418" i="1"/>
  <c r="H418" i="1" s="1"/>
  <c r="C418" i="1"/>
  <c r="D417" i="1"/>
  <c r="H417" i="1" s="1"/>
  <c r="C417" i="1"/>
  <c r="D416" i="1"/>
  <c r="H416" i="1" s="1"/>
  <c r="C416" i="1"/>
  <c r="D413" i="1"/>
  <c r="C413" i="1"/>
  <c r="D412" i="1"/>
  <c r="C412" i="1"/>
  <c r="C411" i="1"/>
  <c r="D406" i="1"/>
  <c r="C406" i="1"/>
  <c r="D405" i="1"/>
  <c r="C405" i="1"/>
  <c r="D404" i="1"/>
  <c r="C404" i="1"/>
  <c r="D401" i="1"/>
  <c r="C401" i="1"/>
  <c r="D400" i="1"/>
  <c r="C400" i="1"/>
  <c r="D399" i="1"/>
  <c r="C399" i="1"/>
  <c r="D398" i="1"/>
  <c r="C398" i="1"/>
  <c r="D397" i="1"/>
  <c r="C397" i="1"/>
  <c r="D396" i="1"/>
  <c r="C396" i="1"/>
  <c r="C395" i="1"/>
  <c r="D394" i="1"/>
  <c r="C394" i="1"/>
  <c r="D393" i="1"/>
  <c r="C393" i="1"/>
  <c r="C392" i="1"/>
  <c r="D391" i="1"/>
  <c r="D390" i="1"/>
  <c r="H390" i="1" s="1"/>
  <c r="C390" i="1"/>
  <c r="D389" i="1"/>
  <c r="H389" i="1" s="1"/>
  <c r="C389" i="1"/>
  <c r="D388" i="1"/>
  <c r="H388" i="1" s="1"/>
  <c r="C388" i="1"/>
  <c r="D387" i="1"/>
  <c r="H387" i="1" s="1"/>
  <c r="C387" i="1"/>
  <c r="D386" i="1"/>
  <c r="D385" i="1"/>
  <c r="H385" i="1" s="1"/>
  <c r="C385" i="1"/>
  <c r="D384" i="1"/>
  <c r="H384" i="1" s="1"/>
  <c r="C384" i="1"/>
  <c r="C383" i="1"/>
  <c r="H382" i="1"/>
  <c r="D382" i="1"/>
  <c r="G382" i="1" s="1"/>
  <c r="C382" i="1"/>
  <c r="H381" i="1"/>
  <c r="G381" i="1"/>
  <c r="D381" i="1"/>
  <c r="C381" i="1"/>
  <c r="H380" i="1"/>
  <c r="G380" i="1"/>
  <c r="D380" i="1"/>
  <c r="C380" i="1"/>
  <c r="H379" i="1"/>
  <c r="G379" i="1"/>
  <c r="D379" i="1"/>
  <c r="C379" i="1"/>
  <c r="H378" i="1"/>
  <c r="G378" i="1"/>
  <c r="D378" i="1"/>
  <c r="C378" i="1"/>
  <c r="H377" i="1"/>
  <c r="D377" i="1"/>
  <c r="G377" i="1" s="1"/>
  <c r="C377" i="1"/>
  <c r="H376" i="1"/>
  <c r="D376" i="1"/>
  <c r="G376" i="1" s="1"/>
  <c r="C376" i="1"/>
  <c r="H375" i="1"/>
  <c r="D375" i="1"/>
  <c r="G375" i="1" s="1"/>
  <c r="C375" i="1"/>
  <c r="H374" i="1"/>
  <c r="D374" i="1"/>
  <c r="G374" i="1" s="1"/>
  <c r="C374" i="1"/>
  <c r="H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D357" i="1"/>
  <c r="C357" i="1"/>
  <c r="D356" i="1"/>
  <c r="C356" i="1"/>
  <c r="D355" i="1"/>
  <c r="H355" i="1" s="1"/>
  <c r="C355" i="1"/>
  <c r="D354" i="1"/>
  <c r="H354" i="1" s="1"/>
  <c r="C354" i="1"/>
  <c r="D353" i="1"/>
  <c r="C353" i="1"/>
  <c r="D352" i="1"/>
  <c r="C352" i="1"/>
  <c r="D351" i="1"/>
  <c r="C351" i="1"/>
  <c r="D350" i="1"/>
  <c r="C350" i="1"/>
  <c r="D349" i="1"/>
  <c r="C349" i="1"/>
  <c r="D348" i="1"/>
  <c r="C348" i="1"/>
  <c r="G348" i="1" s="1"/>
  <c r="C347" i="1"/>
  <c r="D344" i="1"/>
  <c r="C344" i="1"/>
  <c r="C343" i="1"/>
  <c r="D342" i="1"/>
  <c r="H342" i="1" s="1"/>
  <c r="C342" i="1"/>
  <c r="D341" i="1"/>
  <c r="C341" i="1"/>
  <c r="D340" i="1"/>
  <c r="G340" i="1" s="1"/>
  <c r="C340" i="1"/>
  <c r="C339" i="1"/>
  <c r="D338" i="1"/>
  <c r="C338" i="1"/>
  <c r="D337" i="1"/>
  <c r="C337" i="1"/>
  <c r="D336" i="1"/>
  <c r="H336" i="1" s="1"/>
  <c r="C336" i="1"/>
  <c r="D335" i="1"/>
  <c r="C335" i="1"/>
  <c r="G335" i="1" s="1"/>
  <c r="D334" i="1"/>
  <c r="C334" i="1"/>
  <c r="D333" i="1"/>
  <c r="H333" i="1" s="1"/>
  <c r="C333" i="1"/>
  <c r="D332" i="1"/>
  <c r="H332" i="1" s="1"/>
  <c r="C332" i="1"/>
  <c r="D331" i="1"/>
  <c r="C331" i="1"/>
  <c r="G331" i="1" s="1"/>
  <c r="G330" i="1"/>
  <c r="D330" i="1"/>
  <c r="C330" i="1"/>
  <c r="D329" i="1"/>
  <c r="C329" i="1"/>
  <c r="D328" i="1"/>
  <c r="C328" i="1"/>
  <c r="G328" i="1" s="1"/>
  <c r="D327" i="1"/>
  <c r="G327" i="1" s="1"/>
  <c r="C327" i="1"/>
  <c r="C326" i="1"/>
  <c r="D325" i="1"/>
  <c r="C325" i="1"/>
  <c r="D324" i="1"/>
  <c r="G324" i="1" s="1"/>
  <c r="C324" i="1"/>
  <c r="D323" i="1"/>
  <c r="H323" i="1" s="1"/>
  <c r="C323" i="1"/>
  <c r="D322" i="1"/>
  <c r="H322" i="1" s="1"/>
  <c r="C322" i="1"/>
  <c r="D321" i="1"/>
  <c r="D320" i="1"/>
  <c r="H320" i="1" s="1"/>
  <c r="C320" i="1"/>
  <c r="D319" i="1"/>
  <c r="H319" i="1" s="1"/>
  <c r="C319" i="1"/>
  <c r="D318" i="1"/>
  <c r="H318" i="1" s="1"/>
  <c r="C318" i="1"/>
  <c r="G317" i="1"/>
  <c r="D317" i="1"/>
  <c r="H317" i="1" s="1"/>
  <c r="C317" i="1"/>
  <c r="G316" i="1"/>
  <c r="D316" i="1"/>
  <c r="H316" i="1" s="1"/>
  <c r="C316" i="1"/>
  <c r="D315" i="1"/>
  <c r="H315" i="1" s="1"/>
  <c r="C315" i="1"/>
  <c r="D314" i="1"/>
  <c r="H314" i="1" s="1"/>
  <c r="C314" i="1"/>
  <c r="D313" i="1"/>
  <c r="G313" i="1" s="1"/>
  <c r="C313" i="1"/>
  <c r="C312" i="1"/>
  <c r="H311" i="1"/>
  <c r="D311" i="1"/>
  <c r="G311" i="1" s="1"/>
  <c r="C311" i="1"/>
  <c r="H310" i="1"/>
  <c r="D310" i="1"/>
  <c r="G310" i="1" s="1"/>
  <c r="C310" i="1"/>
  <c r="D309" i="1"/>
  <c r="G309" i="1" s="1"/>
  <c r="C309" i="1"/>
  <c r="D308" i="1"/>
  <c r="G308" i="1" s="1"/>
  <c r="C308" i="1"/>
  <c r="H307" i="1"/>
  <c r="D307" i="1"/>
  <c r="G307" i="1" s="1"/>
  <c r="C307" i="1"/>
  <c r="D305" i="1"/>
  <c r="H305" i="1" s="1"/>
  <c r="C305" i="1"/>
  <c r="D304" i="1"/>
  <c r="H304" i="1" s="1"/>
  <c r="C304" i="1"/>
  <c r="D303" i="1"/>
  <c r="C303" i="1"/>
  <c r="G303" i="1" s="1"/>
  <c r="D302" i="1"/>
  <c r="C302" i="1"/>
  <c r="D301" i="1"/>
  <c r="C301" i="1"/>
  <c r="D300" i="1"/>
  <c r="C300" i="1"/>
  <c r="C299" i="1"/>
  <c r="D298" i="1"/>
  <c r="C298" i="1"/>
  <c r="D297" i="1"/>
  <c r="H297" i="1" s="1"/>
  <c r="C297" i="1"/>
  <c r="D296" i="1"/>
  <c r="H296" i="1" s="1"/>
  <c r="C296"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H258" i="1" s="1"/>
  <c r="C258" i="1"/>
  <c r="G258" i="1" s="1"/>
  <c r="D257" i="1"/>
  <c r="C257" i="1"/>
  <c r="D256" i="1"/>
  <c r="H256" i="1" s="1"/>
  <c r="C256" i="1"/>
  <c r="D255" i="1"/>
  <c r="H255" i="1" s="1"/>
  <c r="C255" i="1"/>
  <c r="G255" i="1" s="1"/>
  <c r="D254" i="1"/>
  <c r="C254" i="1"/>
  <c r="G254" i="1" s="1"/>
  <c r="D253" i="1"/>
  <c r="H253" i="1" s="1"/>
  <c r="C253" i="1"/>
  <c r="D252" i="1"/>
  <c r="H252" i="1" s="1"/>
  <c r="C252" i="1"/>
  <c r="G252" i="1" s="1"/>
  <c r="D251" i="1"/>
  <c r="C251" i="1"/>
  <c r="G251" i="1" s="1"/>
  <c r="D250" i="1"/>
  <c r="G250" i="1" s="1"/>
  <c r="C250" i="1"/>
  <c r="D249" i="1"/>
  <c r="H249" i="1" s="1"/>
  <c r="C249" i="1"/>
  <c r="D247" i="1"/>
  <c r="G247" i="1" s="1"/>
  <c r="C247" i="1"/>
  <c r="G246" i="1"/>
  <c r="D246" i="1"/>
  <c r="H246" i="1" s="1"/>
  <c r="C246" i="1"/>
  <c r="D245" i="1"/>
  <c r="C245" i="1"/>
  <c r="D244" i="1"/>
  <c r="G244" i="1" s="1"/>
  <c r="C244" i="1"/>
  <c r="C243" i="1"/>
  <c r="D242" i="1"/>
  <c r="H242" i="1" s="1"/>
  <c r="C242" i="1"/>
  <c r="G242" i="1" s="1"/>
  <c r="D241" i="1"/>
  <c r="C241" i="1"/>
  <c r="D240" i="1"/>
  <c r="H240" i="1" s="1"/>
  <c r="C240" i="1"/>
  <c r="D239" i="1"/>
  <c r="H239" i="1" s="1"/>
  <c r="C239" i="1"/>
  <c r="G239" i="1" s="1"/>
  <c r="D238" i="1"/>
  <c r="C238" i="1"/>
  <c r="D237" i="1"/>
  <c r="H237" i="1" s="1"/>
  <c r="C237" i="1"/>
  <c r="D236" i="1"/>
  <c r="H236" i="1" s="1"/>
  <c r="C236" i="1"/>
  <c r="D235" i="1"/>
  <c r="C235" i="1"/>
  <c r="G235" i="1" s="1"/>
  <c r="G234" i="1"/>
  <c r="D234" i="1"/>
  <c r="C234" i="1"/>
  <c r="D233" i="1"/>
  <c r="H233" i="1" s="1"/>
  <c r="C233" i="1"/>
  <c r="C232" i="1"/>
  <c r="D231" i="1"/>
  <c r="G231" i="1" s="1"/>
  <c r="C231" i="1"/>
  <c r="D230" i="1"/>
  <c r="H230" i="1" s="1"/>
  <c r="C230" i="1"/>
  <c r="D229" i="1"/>
  <c r="C229" i="1"/>
  <c r="D228" i="1"/>
  <c r="G228" i="1" s="1"/>
  <c r="C228" i="1"/>
  <c r="C227" i="1"/>
  <c r="D226" i="1"/>
  <c r="H226" i="1" s="1"/>
  <c r="C226" i="1"/>
  <c r="D225" i="1"/>
  <c r="C225" i="1"/>
  <c r="C224" i="1"/>
  <c r="D223" i="1"/>
  <c r="H223" i="1" s="1"/>
  <c r="C223" i="1"/>
  <c r="D222" i="1"/>
  <c r="C222" i="1"/>
  <c r="G222" i="1" s="1"/>
  <c r="D221" i="1"/>
  <c r="H221" i="1" s="1"/>
  <c r="C221" i="1"/>
  <c r="D219" i="1"/>
  <c r="G219" i="1" s="1"/>
  <c r="C219" i="1"/>
  <c r="D218" i="1"/>
  <c r="H218" i="1" s="1"/>
  <c r="C218" i="1"/>
  <c r="D217" i="1"/>
  <c r="H217" i="1" s="1"/>
  <c r="C217" i="1"/>
  <c r="D216" i="1"/>
  <c r="G216" i="1" s="1"/>
  <c r="C216" i="1"/>
  <c r="D215" i="1"/>
  <c r="H215" i="1" s="1"/>
  <c r="C215" i="1"/>
  <c r="D214" i="1"/>
  <c r="H214" i="1" s="1"/>
  <c r="C214" i="1"/>
  <c r="D213" i="1"/>
  <c r="H213" i="1" s="1"/>
  <c r="C213" i="1"/>
  <c r="D212" i="1"/>
  <c r="H212" i="1" s="1"/>
  <c r="C212" i="1"/>
  <c r="D210" i="1"/>
  <c r="H210" i="1" s="1"/>
  <c r="C210" i="1"/>
  <c r="D209" i="1"/>
  <c r="C209" i="1"/>
  <c r="D208" i="1"/>
  <c r="C208" i="1"/>
  <c r="D207" i="1"/>
  <c r="H207" i="1" s="1"/>
  <c r="C207" i="1"/>
  <c r="D206" i="1"/>
  <c r="C206" i="1"/>
  <c r="D205" i="1"/>
  <c r="C205" i="1"/>
  <c r="G205" i="1" s="1"/>
  <c r="D204" i="1"/>
  <c r="C204" i="1"/>
  <c r="D203" i="1"/>
  <c r="C203" i="1"/>
  <c r="G203" i="1" s="1"/>
  <c r="H202" i="1"/>
  <c r="D202" i="1"/>
  <c r="C202" i="1"/>
  <c r="G202" i="1" s="1"/>
  <c r="D201" i="1"/>
  <c r="C201" i="1"/>
  <c r="D200" i="1"/>
  <c r="C200" i="1"/>
  <c r="G200" i="1" s="1"/>
  <c r="D199" i="1"/>
  <c r="H199" i="1" s="1"/>
  <c r="C199" i="1"/>
  <c r="D198" i="1"/>
  <c r="C198" i="1"/>
  <c r="D197" i="1"/>
  <c r="C197" i="1"/>
  <c r="G197" i="1" s="1"/>
  <c r="D196" i="1"/>
  <c r="C196" i="1"/>
  <c r="D195" i="1"/>
  <c r="C195" i="1"/>
  <c r="G195" i="1" s="1"/>
  <c r="D194" i="1"/>
  <c r="H194" i="1" s="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H158" i="1" s="1"/>
  <c r="C158" i="1"/>
  <c r="D157" i="1"/>
  <c r="C157" i="1"/>
  <c r="D156" i="1"/>
  <c r="H156" i="1" s="1"/>
  <c r="C156" i="1"/>
  <c r="D155" i="1"/>
  <c r="H155" i="1" s="1"/>
  <c r="C155" i="1"/>
  <c r="D154" i="1"/>
  <c r="C154" i="1"/>
  <c r="G154" i="1" s="1"/>
  <c r="D153" i="1"/>
  <c r="H153" i="1" s="1"/>
  <c r="C153" i="1"/>
  <c r="D152" i="1"/>
  <c r="C152" i="1"/>
  <c r="G151" i="1"/>
  <c r="D151" i="1"/>
  <c r="C151" i="1"/>
  <c r="D150" i="1"/>
  <c r="H150" i="1" s="1"/>
  <c r="C150" i="1"/>
  <c r="C149"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C136" i="1"/>
  <c r="C135" i="1"/>
  <c r="D134" i="1"/>
  <c r="C134" i="1"/>
  <c r="G134" i="1" s="1"/>
  <c r="D133" i="1"/>
  <c r="C133" i="1"/>
  <c r="D132" i="1"/>
  <c r="C132" i="1"/>
  <c r="G132" i="1" s="1"/>
  <c r="D131" i="1"/>
  <c r="C131" i="1"/>
  <c r="C130" i="1"/>
  <c r="D128" i="1"/>
  <c r="C128" i="1"/>
  <c r="G128" i="1" s="1"/>
  <c r="D127" i="1"/>
  <c r="C127" i="1"/>
  <c r="D126" i="1"/>
  <c r="C126" i="1"/>
  <c r="G126" i="1" s="1"/>
  <c r="G125" i="1"/>
  <c r="D125" i="1"/>
  <c r="C125" i="1"/>
  <c r="D124" i="1"/>
  <c r="H124" i="1" s="1"/>
  <c r="C124" i="1"/>
  <c r="D123" i="1"/>
  <c r="C123" i="1"/>
  <c r="D122" i="1"/>
  <c r="C122" i="1"/>
  <c r="D121" i="1"/>
  <c r="C121" i="1"/>
  <c r="G121" i="1" s="1"/>
  <c r="D120" i="1"/>
  <c r="D119" i="1"/>
  <c r="C119" i="1"/>
  <c r="H119" i="1" s="1"/>
  <c r="H118" i="1"/>
  <c r="D118" i="1"/>
  <c r="C118" i="1"/>
  <c r="D117" i="1"/>
  <c r="C117" i="1"/>
  <c r="C116" i="1"/>
  <c r="D115" i="1"/>
  <c r="C115" i="1"/>
  <c r="D114" i="1"/>
  <c r="H114" i="1" s="1"/>
  <c r="C114" i="1"/>
  <c r="D113" i="1"/>
  <c r="C113" i="1"/>
  <c r="D112" i="1"/>
  <c r="H112" i="1" s="1"/>
  <c r="C112" i="1"/>
  <c r="D111" i="1"/>
  <c r="C111" i="1"/>
  <c r="D110" i="1"/>
  <c r="H110" i="1" s="1"/>
  <c r="C110" i="1"/>
  <c r="D109" i="1"/>
  <c r="C109" i="1"/>
  <c r="D108" i="1"/>
  <c r="H108" i="1" s="1"/>
  <c r="C108" i="1"/>
  <c r="D107" i="1"/>
  <c r="C107" i="1"/>
  <c r="D106" i="1"/>
  <c r="H106" i="1" s="1"/>
  <c r="C106" i="1"/>
  <c r="D105" i="1"/>
  <c r="C105" i="1"/>
  <c r="D104" i="1"/>
  <c r="H104" i="1" s="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D77" i="1"/>
  <c r="G77" i="1" s="1"/>
  <c r="C77" i="1"/>
  <c r="D76" i="1"/>
  <c r="C76" i="1"/>
  <c r="D75" i="1"/>
  <c r="G75" i="1" s="1"/>
  <c r="C75" i="1"/>
  <c r="D74" i="1"/>
  <c r="C74" i="1"/>
  <c r="D73" i="1"/>
  <c r="H73" i="1" s="1"/>
  <c r="C73" i="1"/>
  <c r="D72" i="1"/>
  <c r="C72" i="1"/>
  <c r="D71" i="1"/>
  <c r="G71" i="1" s="1"/>
  <c r="C71" i="1"/>
  <c r="D70" i="1"/>
  <c r="C70" i="1"/>
  <c r="D69" i="1"/>
  <c r="H69" i="1" s="1"/>
  <c r="C69" i="1"/>
  <c r="D68" i="1"/>
  <c r="C68" i="1"/>
  <c r="D67" i="1"/>
  <c r="G67" i="1" s="1"/>
  <c r="C67" i="1"/>
  <c r="D66" i="1"/>
  <c r="C66" i="1"/>
  <c r="D65" i="1"/>
  <c r="G65" i="1" s="1"/>
  <c r="C65" i="1"/>
  <c r="D64" i="1"/>
  <c r="C64" i="1"/>
  <c r="D63" i="1"/>
  <c r="G63" i="1" s="1"/>
  <c r="C63" i="1"/>
  <c r="D62" i="1"/>
  <c r="C62" i="1"/>
  <c r="D61" i="1"/>
  <c r="H61" i="1" s="1"/>
  <c r="C61" i="1"/>
  <c r="D60" i="1"/>
  <c r="C60" i="1"/>
  <c r="D59" i="1"/>
  <c r="G59" i="1" s="1"/>
  <c r="C59" i="1"/>
  <c r="D58" i="1"/>
  <c r="C58" i="1"/>
  <c r="H57" i="1"/>
  <c r="D57" i="1"/>
  <c r="C57" i="1"/>
  <c r="G57" i="1" s="1"/>
  <c r="D56" i="1"/>
  <c r="C56" i="1"/>
  <c r="G56" i="1" s="1"/>
  <c r="D55" i="1"/>
  <c r="C55" i="1"/>
  <c r="G55" i="1" s="1"/>
  <c r="D54" i="1"/>
  <c r="G54" i="1" s="1"/>
  <c r="C54" i="1"/>
  <c r="D53" i="1"/>
  <c r="C53" i="1"/>
  <c r="G53" i="1" s="1"/>
  <c r="D52" i="1"/>
  <c r="C52" i="1"/>
  <c r="G52" i="1" s="1"/>
  <c r="D51" i="1"/>
  <c r="C51" i="1"/>
  <c r="G51" i="1" s="1"/>
  <c r="C50" i="1"/>
  <c r="D49" i="1"/>
  <c r="C49" i="1"/>
  <c r="G49" i="1" s="1"/>
  <c r="G48" i="1"/>
  <c r="D48" i="1"/>
  <c r="C48" i="1"/>
  <c r="D47" i="1"/>
  <c r="H47" i="1" s="1"/>
  <c r="C47" i="1"/>
  <c r="D45" i="1"/>
  <c r="C45" i="1"/>
  <c r="D44" i="1"/>
  <c r="C44" i="1"/>
  <c r="D43" i="1"/>
  <c r="C43" i="1"/>
  <c r="H43" i="1" s="1"/>
  <c r="D42" i="1"/>
  <c r="C42" i="1"/>
  <c r="D41" i="1"/>
  <c r="C41" i="1"/>
  <c r="H41" i="1" s="1"/>
  <c r="D40" i="1"/>
  <c r="D39" i="1"/>
  <c r="C39" i="1"/>
  <c r="G39" i="1" s="1"/>
  <c r="D38" i="1"/>
  <c r="C38" i="1"/>
  <c r="G38" i="1" s="1"/>
  <c r="G37" i="1"/>
  <c r="D37" i="1"/>
  <c r="C37" i="1"/>
  <c r="D36" i="1"/>
  <c r="H36" i="1" s="1"/>
  <c r="C36" i="1"/>
  <c r="D35" i="1"/>
  <c r="C35" i="1"/>
  <c r="G35" i="1" s="1"/>
  <c r="D34" i="1"/>
  <c r="C34" i="1"/>
  <c r="G34" i="1" s="1"/>
  <c r="C33" i="1"/>
  <c r="D32" i="1"/>
  <c r="C32" i="1"/>
  <c r="D31" i="1"/>
  <c r="C31" i="1"/>
  <c r="D30" i="1"/>
  <c r="C30" i="1"/>
  <c r="D29" i="1"/>
  <c r="C29" i="1"/>
  <c r="D28" i="1"/>
  <c r="C28" i="1"/>
  <c r="D27" i="1"/>
  <c r="C27" i="1"/>
  <c r="D26" i="1"/>
  <c r="C26" i="1"/>
  <c r="D25" i="1"/>
  <c r="C25" i="1"/>
  <c r="D24" i="1"/>
  <c r="C24" i="1"/>
  <c r="H24" i="1" s="1"/>
  <c r="D23" i="1"/>
  <c r="C23" i="1"/>
  <c r="H23" i="1" s="1"/>
  <c r="D22" i="1"/>
  <c r="C22" i="1"/>
  <c r="H22" i="1" s="1"/>
  <c r="D21" i="1"/>
  <c r="C21" i="1"/>
  <c r="H21" i="1" s="1"/>
  <c r="D20" i="1"/>
  <c r="C20" i="1"/>
  <c r="H20" i="1" s="1"/>
  <c r="C19" i="1"/>
  <c r="D18" i="1"/>
  <c r="C18" i="1"/>
  <c r="H18" i="1" s="1"/>
  <c r="D17" i="1"/>
  <c r="C17" i="1"/>
  <c r="H17" i="1" s="1"/>
  <c r="D16" i="1"/>
  <c r="G16" i="1" s="1"/>
  <c r="C16" i="1"/>
  <c r="D15" i="1"/>
  <c r="C15" i="1"/>
  <c r="H15" i="1" s="1"/>
  <c r="H14" i="1"/>
  <c r="D14" i="1"/>
  <c r="C14" i="1"/>
  <c r="D13" i="1"/>
  <c r="C13" i="1"/>
  <c r="D12" i="1"/>
  <c r="C12" i="1"/>
  <c r="H12" i="1" s="1"/>
  <c r="D11" i="1"/>
  <c r="C11" i="1"/>
  <c r="D10" i="1"/>
  <c r="C10" i="1"/>
  <c r="H10" i="1" s="1"/>
  <c r="D9" i="1"/>
  <c r="C9" i="1"/>
  <c r="D8" i="1"/>
  <c r="C8" i="1"/>
  <c r="H8" i="1" s="1"/>
  <c r="D7" i="1"/>
  <c r="G7" i="1" s="1"/>
  <c r="C7" i="1"/>
  <c r="D6" i="1"/>
  <c r="C6" i="1"/>
  <c r="H6" i="1" s="1"/>
  <c r="H5" i="1"/>
  <c r="D5" i="1"/>
  <c r="C5" i="1"/>
  <c r="D4" i="1"/>
  <c r="G4" i="1" s="1"/>
  <c r="C4" i="1"/>
  <c r="G1456" i="1" l="1"/>
  <c r="J1477" i="1"/>
  <c r="E38" i="7"/>
  <c r="G1475" i="1"/>
  <c r="G1476" i="1"/>
  <c r="H1476" i="1"/>
  <c r="H31" i="3"/>
  <c r="C1469" i="1"/>
  <c r="C1470" i="1"/>
  <c r="J1474" i="1"/>
  <c r="G1473" i="1"/>
  <c r="H1473" i="1"/>
  <c r="J1466" i="1"/>
  <c r="I1467" i="1"/>
  <c r="J1463" i="1"/>
  <c r="H1464" i="1"/>
  <c r="G1465" i="1"/>
  <c r="J1467" i="1"/>
  <c r="H1462" i="1"/>
  <c r="H1465" i="1"/>
  <c r="D22" i="7"/>
  <c r="H1458" i="1"/>
  <c r="H1454" i="1"/>
  <c r="G1460" i="1"/>
  <c r="E22" i="7"/>
  <c r="J1456" i="1"/>
  <c r="H1457" i="1"/>
  <c r="J1459" i="1"/>
  <c r="H1460" i="1"/>
  <c r="J1446" i="1"/>
  <c r="H1447" i="1"/>
  <c r="J1449" i="1"/>
  <c r="H1450" i="1"/>
  <c r="I1450" i="1" s="1"/>
  <c r="G1448" i="1"/>
  <c r="G1452" i="1"/>
  <c r="I1452" i="1" s="1"/>
  <c r="D6" i="7"/>
  <c r="C1437" i="1" s="1"/>
  <c r="G1446" i="1"/>
  <c r="J1447" i="1"/>
  <c r="H1448" i="1"/>
  <c r="I1448" i="1" s="1"/>
  <c r="J1451" i="1"/>
  <c r="H1452" i="1"/>
  <c r="E6" i="7"/>
  <c r="G1444" i="1"/>
  <c r="J1442" i="1"/>
  <c r="E292" i="9"/>
  <c r="B292" i="9" s="1"/>
  <c r="E286" i="9"/>
  <c r="C1401" i="1"/>
  <c r="C637" i="1"/>
  <c r="H637" i="1"/>
  <c r="C645" i="1"/>
  <c r="H645" i="1" s="1"/>
  <c r="G645" i="1"/>
  <c r="G643" i="1"/>
  <c r="H1491" i="1"/>
  <c r="E291" i="9"/>
  <c r="B291" i="9" s="1"/>
  <c r="H1576" i="1"/>
  <c r="G1579" i="1"/>
  <c r="H1580" i="1"/>
  <c r="H1572" i="1"/>
  <c r="G1575" i="1"/>
  <c r="G1571" i="1"/>
  <c r="H1560" i="1"/>
  <c r="H1556" i="1"/>
  <c r="G1552" i="1"/>
  <c r="G1551" i="1"/>
  <c r="G1535" i="1"/>
  <c r="G1539" i="1"/>
  <c r="D49" i="8"/>
  <c r="C1524" i="1" s="1"/>
  <c r="G1542" i="1"/>
  <c r="G1546" i="1"/>
  <c r="G1530" i="1"/>
  <c r="G1532" i="1"/>
  <c r="G1534" i="1"/>
  <c r="G1527" i="1"/>
  <c r="H1519" i="1"/>
  <c r="G1519" i="1"/>
  <c r="G1520" i="1"/>
  <c r="G1522" i="1"/>
  <c r="G1511" i="1"/>
  <c r="H1511" i="1"/>
  <c r="G1512" i="1"/>
  <c r="H1516" i="1"/>
  <c r="G1502" i="1"/>
  <c r="G1506" i="1"/>
  <c r="G1510" i="1"/>
  <c r="H1504" i="1"/>
  <c r="H1508" i="1"/>
  <c r="D24" i="8"/>
  <c r="C1499" i="1" s="1"/>
  <c r="H1500" i="1"/>
  <c r="H1496" i="1"/>
  <c r="G1495" i="1"/>
  <c r="G1490" i="1"/>
  <c r="H1484" i="1"/>
  <c r="H1488" i="1"/>
  <c r="H1492" i="1"/>
  <c r="G1486" i="1"/>
  <c r="G1287" i="1"/>
  <c r="G1293" i="1"/>
  <c r="G1295" i="1"/>
  <c r="E302" i="9"/>
  <c r="B302" i="9" s="1"/>
  <c r="E306" i="9"/>
  <c r="B306" i="9" s="1"/>
  <c r="G1268" i="1"/>
  <c r="G1276" i="1"/>
  <c r="G1284" i="1"/>
  <c r="G1292" i="1"/>
  <c r="E297" i="9"/>
  <c r="B297" i="9" s="1"/>
  <c r="D1227" i="1"/>
  <c r="E283" i="9"/>
  <c r="B283" i="9" s="1"/>
  <c r="F242" i="5"/>
  <c r="E238" i="5"/>
  <c r="F238" i="5"/>
  <c r="F234" i="5"/>
  <c r="D1183" i="1"/>
  <c r="E301" i="9"/>
  <c r="B301" i="9" s="1"/>
  <c r="E305" i="9"/>
  <c r="B305" i="9" s="1"/>
  <c r="F180" i="5"/>
  <c r="E288" i="9"/>
  <c r="B288" i="9" s="1"/>
  <c r="D1127" i="1"/>
  <c r="D1113" i="1"/>
  <c r="H289" i="9"/>
  <c r="E289" i="9" s="1"/>
  <c r="B289" i="9" s="1"/>
  <c r="E87" i="5"/>
  <c r="D1065" i="1" s="1"/>
  <c r="F88" i="5"/>
  <c r="E68" i="5"/>
  <c r="D1034" i="1"/>
  <c r="D1023" i="1"/>
  <c r="F35" i="5"/>
  <c r="E12" i="5"/>
  <c r="D990" i="1" s="1"/>
  <c r="C1142" i="1"/>
  <c r="E114" i="6"/>
  <c r="E89" i="6"/>
  <c r="D1383" i="1" s="1"/>
  <c r="H1383" i="1" s="1"/>
  <c r="F75" i="6"/>
  <c r="D1348" i="1"/>
  <c r="E35" i="6"/>
  <c r="G1307" i="1"/>
  <c r="G1313" i="1"/>
  <c r="G1315" i="1"/>
  <c r="G1312" i="1"/>
  <c r="F13" i="6"/>
  <c r="G1305" i="1"/>
  <c r="G1304" i="1"/>
  <c r="G1301" i="1"/>
  <c r="G1303" i="1"/>
  <c r="E287" i="9"/>
  <c r="B287" i="9" s="1"/>
  <c r="F217" i="9"/>
  <c r="B217" i="9" s="1"/>
  <c r="H946" i="1"/>
  <c r="H821" i="1"/>
  <c r="E60" i="9"/>
  <c r="B60" i="9" s="1"/>
  <c r="H657" i="1"/>
  <c r="G976" i="1"/>
  <c r="G978" i="1"/>
  <c r="H775" i="1"/>
  <c r="G775" i="1"/>
  <c r="H823" i="1"/>
  <c r="G823" i="1"/>
  <c r="G649" i="1"/>
  <c r="G651" i="1"/>
  <c r="G654" i="1"/>
  <c r="G656" i="1"/>
  <c r="G658" i="1"/>
  <c r="G660" i="1"/>
  <c r="G662" i="1"/>
  <c r="G665" i="1"/>
  <c r="G667" i="1"/>
  <c r="G669" i="1"/>
  <c r="G671" i="1"/>
  <c r="G673" i="1"/>
  <c r="G675" i="1"/>
  <c r="G677" i="1"/>
  <c r="G679" i="1"/>
  <c r="G682" i="1"/>
  <c r="G684" i="1"/>
  <c r="G686" i="1"/>
  <c r="G689" i="1"/>
  <c r="G691" i="1"/>
  <c r="G693" i="1"/>
  <c r="G694" i="1"/>
  <c r="G697" i="1"/>
  <c r="G699" i="1"/>
  <c r="G700" i="1"/>
  <c r="G703" i="1"/>
  <c r="G705" i="1"/>
  <c r="H707" i="1"/>
  <c r="H711" i="1"/>
  <c r="H715" i="1"/>
  <c r="H727" i="1"/>
  <c r="H731" i="1"/>
  <c r="H735" i="1"/>
  <c r="H739" i="1"/>
  <c r="H743" i="1"/>
  <c r="H747" i="1"/>
  <c r="H751" i="1"/>
  <c r="H755" i="1"/>
  <c r="G768" i="1"/>
  <c r="G781" i="1"/>
  <c r="G800" i="1"/>
  <c r="H803" i="1"/>
  <c r="G803" i="1"/>
  <c r="G813" i="1"/>
  <c r="G816" i="1"/>
  <c r="H819" i="1"/>
  <c r="G819" i="1"/>
  <c r="G829" i="1"/>
  <c r="G832" i="1"/>
  <c r="H835" i="1"/>
  <c r="G835" i="1"/>
  <c r="G845" i="1"/>
  <c r="G848" i="1"/>
  <c r="H851" i="1"/>
  <c r="G851" i="1"/>
  <c r="G861" i="1"/>
  <c r="G864" i="1"/>
  <c r="H867" i="1"/>
  <c r="G867" i="1"/>
  <c r="G877" i="1"/>
  <c r="H885" i="1"/>
  <c r="G885" i="1"/>
  <c r="H893" i="1"/>
  <c r="G893" i="1"/>
  <c r="H901" i="1"/>
  <c r="G901" i="1"/>
  <c r="H909" i="1"/>
  <c r="G909" i="1"/>
  <c r="H917" i="1"/>
  <c r="G917" i="1"/>
  <c r="H925" i="1"/>
  <c r="G925" i="1"/>
  <c r="H933" i="1"/>
  <c r="G933" i="1"/>
  <c r="H941" i="1"/>
  <c r="G941" i="1"/>
  <c r="G650" i="1"/>
  <c r="G652" i="1"/>
  <c r="G653" i="1"/>
  <c r="G655" i="1"/>
  <c r="G657" i="1"/>
  <c r="G659" i="1"/>
  <c r="G661" i="1"/>
  <c r="G663" i="1"/>
  <c r="G664" i="1"/>
  <c r="G666" i="1"/>
  <c r="G668" i="1"/>
  <c r="G670" i="1"/>
  <c r="G672" i="1"/>
  <c r="G674" i="1"/>
  <c r="G676" i="1"/>
  <c r="G678" i="1"/>
  <c r="G680" i="1"/>
  <c r="G681" i="1"/>
  <c r="G683" i="1"/>
  <c r="G685" i="1"/>
  <c r="G687" i="1"/>
  <c r="G688" i="1"/>
  <c r="G690" i="1"/>
  <c r="G692" i="1"/>
  <c r="G695" i="1"/>
  <c r="G696" i="1"/>
  <c r="G698" i="1"/>
  <c r="G701" i="1"/>
  <c r="G702" i="1"/>
  <c r="G704" i="1"/>
  <c r="G706" i="1"/>
  <c r="H719" i="1"/>
  <c r="H723" i="1"/>
  <c r="G765" i="1"/>
  <c r="H771" i="1"/>
  <c r="G771" i="1"/>
  <c r="G784" i="1"/>
  <c r="H787" i="1"/>
  <c r="G787" i="1"/>
  <c r="G797" i="1"/>
  <c r="H710" i="1"/>
  <c r="H714" i="1"/>
  <c r="H718" i="1"/>
  <c r="H722" i="1"/>
  <c r="H726" i="1"/>
  <c r="H730" i="1"/>
  <c r="H734" i="1"/>
  <c r="H738" i="1"/>
  <c r="H742" i="1"/>
  <c r="H746" i="1"/>
  <c r="H750" i="1"/>
  <c r="H754" i="1"/>
  <c r="H758" i="1"/>
  <c r="G761" i="1"/>
  <c r="G764" i="1"/>
  <c r="H767" i="1"/>
  <c r="G767" i="1"/>
  <c r="G777" i="1"/>
  <c r="G780" i="1"/>
  <c r="H783" i="1"/>
  <c r="G783" i="1"/>
  <c r="G793" i="1"/>
  <c r="G796" i="1"/>
  <c r="H799" i="1"/>
  <c r="G799" i="1"/>
  <c r="G809" i="1"/>
  <c r="G812" i="1"/>
  <c r="H815" i="1"/>
  <c r="G815" i="1"/>
  <c r="G825" i="1"/>
  <c r="G828" i="1"/>
  <c r="H831" i="1"/>
  <c r="G831" i="1"/>
  <c r="G841" i="1"/>
  <c r="G844" i="1"/>
  <c r="H847" i="1"/>
  <c r="G847" i="1"/>
  <c r="G857" i="1"/>
  <c r="G860" i="1"/>
  <c r="H863" i="1"/>
  <c r="G863" i="1"/>
  <c r="G873" i="1"/>
  <c r="G876" i="1"/>
  <c r="H759" i="1"/>
  <c r="G759" i="1"/>
  <c r="H791" i="1"/>
  <c r="G791" i="1"/>
  <c r="H807" i="1"/>
  <c r="G807" i="1"/>
  <c r="H839" i="1"/>
  <c r="G839" i="1"/>
  <c r="H855" i="1"/>
  <c r="G855" i="1"/>
  <c r="H871" i="1"/>
  <c r="G871" i="1"/>
  <c r="H763" i="1"/>
  <c r="G763" i="1"/>
  <c r="H779" i="1"/>
  <c r="G779" i="1"/>
  <c r="H795" i="1"/>
  <c r="G795" i="1"/>
  <c r="H811" i="1"/>
  <c r="G811" i="1"/>
  <c r="H827" i="1"/>
  <c r="G827" i="1"/>
  <c r="H843" i="1"/>
  <c r="G843" i="1"/>
  <c r="H859" i="1"/>
  <c r="G859" i="1"/>
  <c r="H875" i="1"/>
  <c r="G875" i="1"/>
  <c r="H881" i="1"/>
  <c r="G881" i="1"/>
  <c r="H889" i="1"/>
  <c r="G889" i="1"/>
  <c r="H897" i="1"/>
  <c r="G897" i="1"/>
  <c r="H905" i="1"/>
  <c r="G905" i="1"/>
  <c r="H913" i="1"/>
  <c r="G913" i="1"/>
  <c r="H921" i="1"/>
  <c r="G921" i="1"/>
  <c r="H929" i="1"/>
  <c r="G929" i="1"/>
  <c r="H937" i="1"/>
  <c r="G937" i="1"/>
  <c r="H945" i="1"/>
  <c r="G945" i="1"/>
  <c r="G880" i="1"/>
  <c r="G884" i="1"/>
  <c r="G888" i="1"/>
  <c r="G892" i="1"/>
  <c r="G896" i="1"/>
  <c r="G900" i="1"/>
  <c r="G904" i="1"/>
  <c r="G908" i="1"/>
  <c r="G912" i="1"/>
  <c r="G916" i="1"/>
  <c r="G920" i="1"/>
  <c r="G924" i="1"/>
  <c r="G928" i="1"/>
  <c r="G932" i="1"/>
  <c r="G936" i="1"/>
  <c r="G940" i="1"/>
  <c r="G944" i="1"/>
  <c r="G952" i="1"/>
  <c r="G954" i="1"/>
  <c r="E52" i="9"/>
  <c r="B52" i="9" s="1"/>
  <c r="E56" i="9"/>
  <c r="B56" i="9" s="1"/>
  <c r="E68" i="9"/>
  <c r="B68" i="9" s="1"/>
  <c r="E72" i="9"/>
  <c r="B72" i="9" s="1"/>
  <c r="E76" i="9"/>
  <c r="B76" i="9" s="1"/>
  <c r="E84" i="9"/>
  <c r="B84" i="9" s="1"/>
  <c r="E88" i="9"/>
  <c r="B88" i="9" s="1"/>
  <c r="E98" i="9"/>
  <c r="B98" i="9" s="1"/>
  <c r="E114" i="9"/>
  <c r="B114" i="9" s="1"/>
  <c r="E138" i="9"/>
  <c r="B138" i="9" s="1"/>
  <c r="E144" i="9"/>
  <c r="B144" i="9" s="1"/>
  <c r="E152" i="9"/>
  <c r="B152" i="9" s="1"/>
  <c r="E160" i="9"/>
  <c r="E23" i="9"/>
  <c r="E43" i="9"/>
  <c r="B43" i="9" s="1"/>
  <c r="E47" i="9"/>
  <c r="G948" i="1"/>
  <c r="G950" i="1"/>
  <c r="G956" i="1"/>
  <c r="G958" i="1"/>
  <c r="G964" i="1"/>
  <c r="G966" i="1"/>
  <c r="G972" i="1"/>
  <c r="G974" i="1"/>
  <c r="E54" i="9"/>
  <c r="B54" i="9" s="1"/>
  <c r="F228" i="9"/>
  <c r="B228" i="9" s="1"/>
  <c r="G947" i="1"/>
  <c r="G955" i="1"/>
  <c r="G963" i="1"/>
  <c r="G971" i="1"/>
  <c r="E36" i="9"/>
  <c r="B36" i="9" s="1"/>
  <c r="E40" i="9"/>
  <c r="B40" i="9" s="1"/>
  <c r="E44" i="9"/>
  <c r="B44" i="9" s="1"/>
  <c r="E89" i="9"/>
  <c r="B89" i="9" s="1"/>
  <c r="E95" i="9"/>
  <c r="B95" i="9" s="1"/>
  <c r="E99" i="9"/>
  <c r="B99" i="9" s="1"/>
  <c r="E103" i="9"/>
  <c r="B103" i="9" s="1"/>
  <c r="E111" i="9"/>
  <c r="B111" i="9" s="1"/>
  <c r="E139" i="9"/>
  <c r="B139" i="9" s="1"/>
  <c r="F235" i="9"/>
  <c r="B235" i="9" s="1"/>
  <c r="F239" i="9"/>
  <c r="B239" i="9" s="1"/>
  <c r="F243" i="9"/>
  <c r="B243" i="9" s="1"/>
  <c r="F247" i="9"/>
  <c r="B247" i="9" s="1"/>
  <c r="F253" i="9"/>
  <c r="G646" i="1"/>
  <c r="G647" i="1"/>
  <c r="G648" i="1"/>
  <c r="H641" i="1"/>
  <c r="H626" i="1"/>
  <c r="G626" i="1"/>
  <c r="H623" i="1"/>
  <c r="G623" i="1"/>
  <c r="H611" i="1"/>
  <c r="G611" i="1"/>
  <c r="F605" i="4"/>
  <c r="E145" i="9"/>
  <c r="B145" i="9" s="1"/>
  <c r="F265" i="9"/>
  <c r="B265" i="9" s="1"/>
  <c r="G596" i="1"/>
  <c r="F259" i="9"/>
  <c r="B259" i="9" s="1"/>
  <c r="H544" i="1"/>
  <c r="G544" i="1"/>
  <c r="G525" i="1"/>
  <c r="G527" i="1"/>
  <c r="G529" i="1"/>
  <c r="G531" i="1"/>
  <c r="G535" i="1"/>
  <c r="G575" i="1"/>
  <c r="G578" i="1"/>
  <c r="G583" i="1"/>
  <c r="G585" i="1"/>
  <c r="H524" i="1"/>
  <c r="H526" i="1"/>
  <c r="H528" i="1"/>
  <c r="H530" i="1"/>
  <c r="H532" i="1"/>
  <c r="H533" i="1"/>
  <c r="H534" i="1"/>
  <c r="H536" i="1"/>
  <c r="G538" i="1"/>
  <c r="G539" i="1"/>
  <c r="G540" i="1"/>
  <c r="G541" i="1"/>
  <c r="G542" i="1"/>
  <c r="G543" i="1"/>
  <c r="G545" i="1"/>
  <c r="G546" i="1"/>
  <c r="G547" i="1"/>
  <c r="G548" i="1"/>
  <c r="G557" i="1"/>
  <c r="H576" i="1"/>
  <c r="H577" i="1"/>
  <c r="H581" i="1"/>
  <c r="H582" i="1"/>
  <c r="H584" i="1"/>
  <c r="H586" i="1"/>
  <c r="E122" i="9"/>
  <c r="B122" i="9" s="1"/>
  <c r="G573" i="1"/>
  <c r="E121" i="9"/>
  <c r="B121" i="9" s="1"/>
  <c r="E125" i="9"/>
  <c r="B125" i="9" s="1"/>
  <c r="E133" i="9"/>
  <c r="B133" i="9" s="1"/>
  <c r="F251" i="9"/>
  <c r="B251" i="9" s="1"/>
  <c r="G418" i="1"/>
  <c r="G426" i="1"/>
  <c r="G434" i="1"/>
  <c r="G442" i="1"/>
  <c r="G450" i="1"/>
  <c r="D454" i="1"/>
  <c r="H454" i="1" s="1"/>
  <c r="H460" i="1"/>
  <c r="B233" i="9"/>
  <c r="G423" i="1"/>
  <c r="G431" i="1"/>
  <c r="G439" i="1"/>
  <c r="G447" i="1"/>
  <c r="G422" i="1"/>
  <c r="G430" i="1"/>
  <c r="G438" i="1"/>
  <c r="G446" i="1"/>
  <c r="G521" i="1"/>
  <c r="E104" i="9"/>
  <c r="B104" i="9" s="1"/>
  <c r="E108" i="9"/>
  <c r="B108" i="9" s="1"/>
  <c r="E115" i="9"/>
  <c r="B115" i="9" s="1"/>
  <c r="F227" i="9"/>
  <c r="B227" i="9" s="1"/>
  <c r="F231" i="9"/>
  <c r="B231" i="9" s="1"/>
  <c r="F237" i="9"/>
  <c r="F241" i="9"/>
  <c r="F245" i="9"/>
  <c r="B249" i="9"/>
  <c r="E644" i="4"/>
  <c r="D638" i="1" s="1"/>
  <c r="H395" i="1"/>
  <c r="D392" i="1"/>
  <c r="H392" i="1" s="1"/>
  <c r="G387" i="1"/>
  <c r="G388" i="1"/>
  <c r="G389" i="1"/>
  <c r="G390" i="1"/>
  <c r="G384" i="1"/>
  <c r="G385" i="1"/>
  <c r="H383" i="1"/>
  <c r="H359" i="1"/>
  <c r="G359" i="1"/>
  <c r="G356" i="1"/>
  <c r="G353" i="1"/>
  <c r="G355" i="1"/>
  <c r="D347" i="1"/>
  <c r="H347" i="1" s="1"/>
  <c r="H339" i="1"/>
  <c r="G339" i="1"/>
  <c r="G334" i="1"/>
  <c r="G338" i="1"/>
  <c r="G342" i="1"/>
  <c r="G344" i="1"/>
  <c r="G312" i="1"/>
  <c r="H312" i="1"/>
  <c r="H313" i="1"/>
  <c r="E311" i="4"/>
  <c r="D306" i="1" s="1"/>
  <c r="G320" i="1"/>
  <c r="H309" i="1"/>
  <c r="H308" i="1"/>
  <c r="G300" i="1"/>
  <c r="G302" i="1"/>
  <c r="G304" i="1"/>
  <c r="D295" i="1"/>
  <c r="G295" i="1"/>
  <c r="G298" i="1"/>
  <c r="G637" i="1"/>
  <c r="D411" i="1"/>
  <c r="E71" i="9"/>
  <c r="B71" i="9" s="1"/>
  <c r="E75" i="9"/>
  <c r="B75" i="9" s="1"/>
  <c r="E70" i="9"/>
  <c r="B70" i="9" s="1"/>
  <c r="G256" i="1"/>
  <c r="E252" i="4"/>
  <c r="D248" i="1" s="1"/>
  <c r="H243" i="1"/>
  <c r="G243" i="1"/>
  <c r="E67" i="9"/>
  <c r="B67" i="9" s="1"/>
  <c r="G240" i="1"/>
  <c r="G236" i="1"/>
  <c r="G238" i="1"/>
  <c r="G232" i="1"/>
  <c r="H227" i="1"/>
  <c r="G227" i="1"/>
  <c r="G230" i="1"/>
  <c r="E62" i="9"/>
  <c r="B62" i="9" s="1"/>
  <c r="H224" i="1"/>
  <c r="G224" i="1"/>
  <c r="G226" i="1"/>
  <c r="G223" i="1"/>
  <c r="G215" i="1"/>
  <c r="G217" i="1"/>
  <c r="G218" i="1"/>
  <c r="H216" i="1"/>
  <c r="H219" i="1"/>
  <c r="G212" i="1"/>
  <c r="G213" i="1"/>
  <c r="G214" i="1"/>
  <c r="G208" i="1"/>
  <c r="G210" i="1"/>
  <c r="F224" i="9"/>
  <c r="B224" i="9" s="1"/>
  <c r="E196" i="4"/>
  <c r="D192" i="1" s="1"/>
  <c r="G194" i="1"/>
  <c r="E50" i="9"/>
  <c r="B50" i="9" s="1"/>
  <c r="F188" i="4"/>
  <c r="F223" i="9"/>
  <c r="B223" i="9" s="1"/>
  <c r="F164" i="4"/>
  <c r="G155" i="1"/>
  <c r="G158" i="1"/>
  <c r="G136" i="1"/>
  <c r="G131" i="1"/>
  <c r="G133" i="1"/>
  <c r="H117" i="1"/>
  <c r="G122" i="1"/>
  <c r="H131" i="1"/>
  <c r="H132" i="1"/>
  <c r="H133" i="1"/>
  <c r="H134" i="1"/>
  <c r="H136" i="1"/>
  <c r="H137" i="1"/>
  <c r="H138" i="1"/>
  <c r="H139" i="1"/>
  <c r="H140" i="1"/>
  <c r="H141" i="1"/>
  <c r="H142" i="1"/>
  <c r="H143" i="1"/>
  <c r="H144" i="1"/>
  <c r="H145" i="1"/>
  <c r="H146" i="1"/>
  <c r="G193" i="1"/>
  <c r="G196" i="1"/>
  <c r="G198" i="1"/>
  <c r="G201" i="1"/>
  <c r="G204" i="1"/>
  <c r="G206" i="1"/>
  <c r="G209" i="1"/>
  <c r="G301" i="1"/>
  <c r="H301" i="1"/>
  <c r="G332" i="1"/>
  <c r="G350" i="1"/>
  <c r="H350" i="1"/>
  <c r="G396" i="1"/>
  <c r="H396" i="1"/>
  <c r="G517" i="1"/>
  <c r="H517" i="1"/>
  <c r="G949" i="1"/>
  <c r="H949" i="1"/>
  <c r="G957" i="1"/>
  <c r="H957" i="1"/>
  <c r="G965" i="1"/>
  <c r="H965" i="1"/>
  <c r="G973" i="1"/>
  <c r="H973" i="1"/>
  <c r="H4" i="1"/>
  <c r="G9" i="1"/>
  <c r="G11" i="1"/>
  <c r="G36" i="1"/>
  <c r="H476" i="1"/>
  <c r="G476" i="1"/>
  <c r="G560" i="1"/>
  <c r="H560" i="1"/>
  <c r="G569" i="1"/>
  <c r="H569" i="1"/>
  <c r="F391" i="4"/>
  <c r="C386" i="1"/>
  <c r="E484" i="4"/>
  <c r="D478" i="1" s="1"/>
  <c r="D501" i="1"/>
  <c r="F516" i="4"/>
  <c r="C510" i="1"/>
  <c r="F543" i="4"/>
  <c r="C537" i="1"/>
  <c r="E593" i="4"/>
  <c r="D587" i="1" s="1"/>
  <c r="D588" i="1"/>
  <c r="H35" i="1"/>
  <c r="G47" i="1"/>
  <c r="H53" i="1"/>
  <c r="G22" i="1"/>
  <c r="G24" i="1"/>
  <c r="H34" i="1"/>
  <c r="H152" i="1"/>
  <c r="H222" i="1"/>
  <c r="H229" i="1"/>
  <c r="G315" i="1"/>
  <c r="G336" i="1"/>
  <c r="G351" i="1"/>
  <c r="H351" i="1"/>
  <c r="G421" i="1"/>
  <c r="G429" i="1"/>
  <c r="G437" i="1"/>
  <c r="G441" i="1"/>
  <c r="G449" i="1"/>
  <c r="G454" i="1"/>
  <c r="G953" i="1"/>
  <c r="H953" i="1"/>
  <c r="G961" i="1"/>
  <c r="H961" i="1"/>
  <c r="G969" i="1"/>
  <c r="H969" i="1"/>
  <c r="G977" i="1"/>
  <c r="H977" i="1"/>
  <c r="G13" i="1"/>
  <c r="H39" i="1"/>
  <c r="H456" i="1"/>
  <c r="G456" i="1"/>
  <c r="H468" i="1"/>
  <c r="G468" i="1"/>
  <c r="G553" i="1"/>
  <c r="H553" i="1"/>
  <c r="G17" i="1"/>
  <c r="G20" i="1"/>
  <c r="G21" i="1"/>
  <c r="G23" i="1"/>
  <c r="H38" i="1"/>
  <c r="G45" i="1"/>
  <c r="H128" i="1"/>
  <c r="H154" i="1"/>
  <c r="H157" i="1"/>
  <c r="H198" i="1"/>
  <c r="H206" i="1"/>
  <c r="H232" i="1"/>
  <c r="H235" i="1"/>
  <c r="H238" i="1"/>
  <c r="H245" i="1"/>
  <c r="H251" i="1"/>
  <c r="H254" i="1"/>
  <c r="G319" i="1"/>
  <c r="H329" i="1"/>
  <c r="H338" i="1"/>
  <c r="G417" i="1"/>
  <c r="G425" i="1"/>
  <c r="G433" i="1"/>
  <c r="G445" i="1"/>
  <c r="G514" i="1"/>
  <c r="H514" i="1"/>
  <c r="G5" i="1"/>
  <c r="H7" i="1"/>
  <c r="H16" i="1"/>
  <c r="H26" i="1"/>
  <c r="H28" i="1"/>
  <c r="H30" i="1"/>
  <c r="H32" i="1"/>
  <c r="H37" i="1"/>
  <c r="G42" i="1"/>
  <c r="H44" i="1"/>
  <c r="G118" i="1"/>
  <c r="H123" i="1"/>
  <c r="G127" i="1"/>
  <c r="H149" i="1"/>
  <c r="H151" i="1"/>
  <c r="H195" i="1"/>
  <c r="G199" i="1"/>
  <c r="H203" i="1"/>
  <c r="G207" i="1"/>
  <c r="H225" i="1"/>
  <c r="H228" i="1"/>
  <c r="H231" i="1"/>
  <c r="H234" i="1"/>
  <c r="H241" i="1"/>
  <c r="H244" i="1"/>
  <c r="H247" i="1"/>
  <c r="H250" i="1"/>
  <c r="H257" i="1"/>
  <c r="G296" i="1"/>
  <c r="G299" i="1"/>
  <c r="H300" i="1"/>
  <c r="G314" i="1"/>
  <c r="G318" i="1"/>
  <c r="G322" i="1"/>
  <c r="G323" i="1"/>
  <c r="G326" i="1"/>
  <c r="H335" i="1"/>
  <c r="G416" i="1"/>
  <c r="G420" i="1"/>
  <c r="G424" i="1"/>
  <c r="G428" i="1"/>
  <c r="G432" i="1"/>
  <c r="G436" i="1"/>
  <c r="G440" i="1"/>
  <c r="G444" i="1"/>
  <c r="G448" i="1"/>
  <c r="G452" i="1"/>
  <c r="H469" i="1"/>
  <c r="C475" i="1"/>
  <c r="G475" i="1" s="1"/>
  <c r="G552" i="1"/>
  <c r="H552" i="1"/>
  <c r="G568" i="1"/>
  <c r="H568" i="1"/>
  <c r="F253" i="4"/>
  <c r="D252" i="4"/>
  <c r="C248" i="1" s="1"/>
  <c r="F473" i="4"/>
  <c r="D472" i="4"/>
  <c r="H325" i="1"/>
  <c r="H328" i="1"/>
  <c r="H331" i="1"/>
  <c r="H334" i="1"/>
  <c r="H341" i="1"/>
  <c r="H344" i="1"/>
  <c r="G458" i="1"/>
  <c r="G461" i="1"/>
  <c r="G463" i="1"/>
  <c r="H472" i="1"/>
  <c r="G473" i="1"/>
  <c r="D396" i="4"/>
  <c r="F397" i="4"/>
  <c r="E472" i="4"/>
  <c r="D466" i="1" s="1"/>
  <c r="G297" i="1"/>
  <c r="G305" i="1"/>
  <c r="H324" i="1"/>
  <c r="H327" i="1"/>
  <c r="H330" i="1"/>
  <c r="H337" i="1"/>
  <c r="H340" i="1"/>
  <c r="H343" i="1"/>
  <c r="G349" i="1"/>
  <c r="G352" i="1"/>
  <c r="G354" i="1"/>
  <c r="G357" i="1"/>
  <c r="G455" i="1"/>
  <c r="H457" i="1"/>
  <c r="H462" i="1"/>
  <c r="H464" i="1"/>
  <c r="G465" i="1"/>
  <c r="G470" i="1"/>
  <c r="H477" i="1"/>
  <c r="G518" i="1"/>
  <c r="G556" i="1"/>
  <c r="G564" i="1"/>
  <c r="G572" i="1"/>
  <c r="H948" i="1"/>
  <c r="H952" i="1"/>
  <c r="H956" i="1"/>
  <c r="H960" i="1"/>
  <c r="H964" i="1"/>
  <c r="H968" i="1"/>
  <c r="H972" i="1"/>
  <c r="H976" i="1"/>
  <c r="F140" i="4"/>
  <c r="E139" i="4"/>
  <c r="D135" i="1" s="1"/>
  <c r="G135" i="1" s="1"/>
  <c r="E421" i="4"/>
  <c r="D415" i="1" s="1"/>
  <c r="F128" i="4"/>
  <c r="E152" i="4"/>
  <c r="D148" i="1" s="1"/>
  <c r="E567" i="4"/>
  <c r="D561" i="1" s="1"/>
  <c r="D625" i="4"/>
  <c r="E85" i="9"/>
  <c r="B85" i="9" s="1"/>
  <c r="E156" i="9"/>
  <c r="B156" i="9" s="1"/>
  <c r="F221" i="9"/>
  <c r="B221" i="9" s="1"/>
  <c r="B268" i="9"/>
  <c r="B269" i="9"/>
  <c r="E163" i="4"/>
  <c r="D159" i="1" s="1"/>
  <c r="E224" i="4"/>
  <c r="D220" i="1" s="1"/>
  <c r="E363" i="4"/>
  <c r="D358" i="1" s="1"/>
  <c r="D644" i="4"/>
  <c r="D529" i="4"/>
  <c r="C523" i="1" s="1"/>
  <c r="D567" i="4"/>
  <c r="D593" i="4"/>
  <c r="E625" i="4"/>
  <c r="D619" i="1" s="1"/>
  <c r="E53" i="9"/>
  <c r="B53" i="9" s="1"/>
  <c r="E129" i="9"/>
  <c r="B129" i="9" s="1"/>
  <c r="F220" i="9"/>
  <c r="B220" i="9" s="1"/>
  <c r="F159" i="4"/>
  <c r="E263" i="4"/>
  <c r="D259" i="1" s="1"/>
  <c r="E515" i="4"/>
  <c r="E32" i="9"/>
  <c r="B32" i="9" s="1"/>
  <c r="E42" i="9"/>
  <c r="B42" i="9" s="1"/>
  <c r="E51" i="9"/>
  <c r="B51" i="9" s="1"/>
  <c r="E55" i="9"/>
  <c r="E64" i="9"/>
  <c r="B64" i="9" s="1"/>
  <c r="E78" i="9"/>
  <c r="B78" i="9" s="1"/>
  <c r="E96" i="9"/>
  <c r="B96" i="9" s="1"/>
  <c r="E106" i="9"/>
  <c r="B106" i="9" s="1"/>
  <c r="E117" i="9"/>
  <c r="B117" i="9" s="1"/>
  <c r="E123" i="9"/>
  <c r="B123" i="9" s="1"/>
  <c r="E128" i="9"/>
  <c r="B128" i="9" s="1"/>
  <c r="E131" i="9"/>
  <c r="B131" i="9" s="1"/>
  <c r="E141" i="9"/>
  <c r="B141" i="9" s="1"/>
  <c r="E153" i="9"/>
  <c r="B153" i="9" s="1"/>
  <c r="F226" i="9"/>
  <c r="B226" i="9" s="1"/>
  <c r="F242" i="9"/>
  <c r="B242" i="9" s="1"/>
  <c r="F257" i="9"/>
  <c r="B257" i="9" s="1"/>
  <c r="F258" i="9"/>
  <c r="B258" i="9" s="1"/>
  <c r="F267" i="9"/>
  <c r="B267" i="9" s="1"/>
  <c r="H45" i="1"/>
  <c r="H458" i="1"/>
  <c r="H474" i="1"/>
  <c r="G551" i="1"/>
  <c r="H551" i="1"/>
  <c r="G554" i="1"/>
  <c r="H554" i="1"/>
  <c r="G559" i="1"/>
  <c r="H559" i="1"/>
  <c r="G562" i="1"/>
  <c r="H562" i="1"/>
  <c r="G567" i="1"/>
  <c r="H567" i="1"/>
  <c r="G570" i="1"/>
  <c r="H570" i="1"/>
  <c r="H165" i="1"/>
  <c r="G165" i="1"/>
  <c r="H171" i="1"/>
  <c r="G171" i="1"/>
  <c r="H177" i="1"/>
  <c r="G177" i="1"/>
  <c r="H185" i="1"/>
  <c r="G185" i="1"/>
  <c r="H191" i="1"/>
  <c r="G191" i="1"/>
  <c r="H261" i="1"/>
  <c r="G261" i="1"/>
  <c r="H269" i="1"/>
  <c r="G269" i="1"/>
  <c r="H273" i="1"/>
  <c r="G273" i="1"/>
  <c r="H281" i="1"/>
  <c r="G281" i="1"/>
  <c r="G394" i="1"/>
  <c r="H394" i="1"/>
  <c r="G515" i="1"/>
  <c r="H515" i="1"/>
  <c r="G520" i="1"/>
  <c r="H520" i="1"/>
  <c r="E133" i="4"/>
  <c r="D129" i="1" s="1"/>
  <c r="D130" i="1"/>
  <c r="G150" i="1"/>
  <c r="H161" i="1"/>
  <c r="G161" i="1"/>
  <c r="H167" i="1"/>
  <c r="G167" i="1"/>
  <c r="H173" i="1"/>
  <c r="G173" i="1"/>
  <c r="H179" i="1"/>
  <c r="G179" i="1"/>
  <c r="H183" i="1"/>
  <c r="G183" i="1"/>
  <c r="H189" i="1"/>
  <c r="G189" i="1"/>
  <c r="H265" i="1"/>
  <c r="G265" i="1"/>
  <c r="H271" i="1"/>
  <c r="G271" i="1"/>
  <c r="H277" i="1"/>
  <c r="G277" i="1"/>
  <c r="H283" i="1"/>
  <c r="G283" i="1"/>
  <c r="H290" i="1"/>
  <c r="G290" i="1"/>
  <c r="H292" i="1"/>
  <c r="G292" i="1"/>
  <c r="G397" i="1"/>
  <c r="H397" i="1"/>
  <c r="G12" i="1"/>
  <c r="H13" i="1"/>
  <c r="H90" i="1"/>
  <c r="H94" i="1"/>
  <c r="H98" i="1"/>
  <c r="H127" i="1"/>
  <c r="G149" i="1"/>
  <c r="G153" i="1"/>
  <c r="G157" i="1"/>
  <c r="H193" i="1"/>
  <c r="H197" i="1"/>
  <c r="H201" i="1"/>
  <c r="H205" i="1"/>
  <c r="H209" i="1"/>
  <c r="G221" i="1"/>
  <c r="G225" i="1"/>
  <c r="G229" i="1"/>
  <c r="G233" i="1"/>
  <c r="G237" i="1"/>
  <c r="G241" i="1"/>
  <c r="G245" i="1"/>
  <c r="G249" i="1"/>
  <c r="G253" i="1"/>
  <c r="G257" i="1"/>
  <c r="H295" i="1"/>
  <c r="H299" i="1"/>
  <c r="H303" i="1"/>
  <c r="G325" i="1"/>
  <c r="G329" i="1"/>
  <c r="G333" i="1"/>
  <c r="G337" i="1"/>
  <c r="G341" i="1"/>
  <c r="H349" i="1"/>
  <c r="H353" i="1"/>
  <c r="H357" i="1"/>
  <c r="H163" i="1"/>
  <c r="G163" i="1"/>
  <c r="H169" i="1"/>
  <c r="G169" i="1"/>
  <c r="H175" i="1"/>
  <c r="G175" i="1"/>
  <c r="H181" i="1"/>
  <c r="G181" i="1"/>
  <c r="H187" i="1"/>
  <c r="G187" i="1"/>
  <c r="H263" i="1"/>
  <c r="G263" i="1"/>
  <c r="H267" i="1"/>
  <c r="G267" i="1"/>
  <c r="H275" i="1"/>
  <c r="G275" i="1"/>
  <c r="H279" i="1"/>
  <c r="G279" i="1"/>
  <c r="H288" i="1"/>
  <c r="G288" i="1"/>
  <c r="G512" i="1"/>
  <c r="H512" i="1"/>
  <c r="H42" i="1"/>
  <c r="H52" i="1"/>
  <c r="H56" i="1"/>
  <c r="G88" i="1"/>
  <c r="G92" i="1"/>
  <c r="H96" i="1"/>
  <c r="H100" i="1"/>
  <c r="G117" i="1"/>
  <c r="G8" i="1"/>
  <c r="H9" i="1"/>
  <c r="H11" i="1"/>
  <c r="G15" i="1"/>
  <c r="G41" i="1"/>
  <c r="H55" i="1"/>
  <c r="G123" i="1"/>
  <c r="G124" i="1"/>
  <c r="G152" i="1"/>
  <c r="G156"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6" i="1"/>
  <c r="H200" i="1"/>
  <c r="H204" i="1"/>
  <c r="H20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9" i="1"/>
  <c r="G289" i="1"/>
  <c r="H291" i="1"/>
  <c r="G291" i="1"/>
  <c r="H298" i="1"/>
  <c r="H302" i="1"/>
  <c r="H348" i="1"/>
  <c r="H352" i="1"/>
  <c r="H356" i="1"/>
  <c r="G393" i="1"/>
  <c r="H393" i="1"/>
  <c r="G398" i="1"/>
  <c r="H398" i="1"/>
  <c r="H400" i="1"/>
  <c r="G400" i="1"/>
  <c r="H404" i="1"/>
  <c r="G404" i="1"/>
  <c r="H406" i="1"/>
  <c r="G406" i="1"/>
  <c r="H412" i="1"/>
  <c r="G412"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G511" i="1"/>
  <c r="H511" i="1"/>
  <c r="G516" i="1"/>
  <c r="H516" i="1"/>
  <c r="G519" i="1"/>
  <c r="H519" i="1"/>
  <c r="G44" i="1"/>
  <c r="H49" i="1"/>
  <c r="H51" i="1"/>
  <c r="H58" i="1"/>
  <c r="H60" i="1"/>
  <c r="G62" i="1"/>
  <c r="H64" i="1"/>
  <c r="H66" i="1"/>
  <c r="G68" i="1"/>
  <c r="G70" i="1"/>
  <c r="G72" i="1"/>
  <c r="G74" i="1"/>
  <c r="G76" i="1"/>
  <c r="H103" i="1"/>
  <c r="H105" i="1"/>
  <c r="H107" i="1"/>
  <c r="H109" i="1"/>
  <c r="H111" i="1"/>
  <c r="H113" i="1"/>
  <c r="H115" i="1"/>
  <c r="H122" i="1"/>
  <c r="H126" i="1"/>
  <c r="G550" i="1"/>
  <c r="H550" i="1"/>
  <c r="G555" i="1"/>
  <c r="H555" i="1"/>
  <c r="G558" i="1"/>
  <c r="H558" i="1"/>
  <c r="G563" i="1"/>
  <c r="H563" i="1"/>
  <c r="G566" i="1"/>
  <c r="H566" i="1"/>
  <c r="G571" i="1"/>
  <c r="H571" i="1"/>
  <c r="G6" i="1"/>
  <c r="G10" i="1"/>
  <c r="G14" i="1"/>
  <c r="G18" i="1"/>
  <c r="H25" i="1"/>
  <c r="H27" i="1"/>
  <c r="H29" i="1"/>
  <c r="H31" i="1"/>
  <c r="G43" i="1"/>
  <c r="H48" i="1"/>
  <c r="H54" i="1"/>
  <c r="H87" i="1"/>
  <c r="H89" i="1"/>
  <c r="H91" i="1"/>
  <c r="H93" i="1"/>
  <c r="H95" i="1"/>
  <c r="H97" i="1"/>
  <c r="H99" i="1"/>
  <c r="H101" i="1"/>
  <c r="G119" i="1"/>
  <c r="H121" i="1"/>
  <c r="H125" i="1"/>
  <c r="G395" i="1"/>
  <c r="H399" i="1"/>
  <c r="G399" i="1"/>
  <c r="H401" i="1"/>
  <c r="G401" i="1"/>
  <c r="H405" i="1"/>
  <c r="G405" i="1"/>
  <c r="H411" i="1"/>
  <c r="G411" i="1"/>
  <c r="H413" i="1"/>
  <c r="G413" i="1"/>
  <c r="H455" i="1"/>
  <c r="H459" i="1"/>
  <c r="H463" i="1"/>
  <c r="H467" i="1"/>
  <c r="H471" i="1"/>
  <c r="H475"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E90" i="9"/>
  <c r="B90" i="9" s="1"/>
  <c r="E100" i="9"/>
  <c r="E65" i="9"/>
  <c r="B65" i="9" s="1"/>
  <c r="B241" i="9"/>
  <c r="F254" i="9"/>
  <c r="B254" i="9" s="1"/>
  <c r="F134" i="4"/>
  <c r="D133" i="4"/>
  <c r="E29" i="9"/>
  <c r="B29" i="9" s="1"/>
  <c r="E33" i="9"/>
  <c r="B33" i="9" s="1"/>
  <c r="E38" i="9"/>
  <c r="B38" i="9" s="1"/>
  <c r="E45" i="9"/>
  <c r="B45" i="9" s="1"/>
  <c r="E58" i="9"/>
  <c r="B58" i="9" s="1"/>
  <c r="E63" i="9"/>
  <c r="B63" i="9" s="1"/>
  <c r="E79" i="9"/>
  <c r="B79" i="9" s="1"/>
  <c r="E83" i="9"/>
  <c r="B83" i="9" s="1"/>
  <c r="E101" i="9"/>
  <c r="B101" i="9" s="1"/>
  <c r="E107" i="9"/>
  <c r="B107" i="9" s="1"/>
  <c r="E118" i="9"/>
  <c r="B118" i="9" s="1"/>
  <c r="F236" i="9"/>
  <c r="B236" i="9" s="1"/>
  <c r="F252" i="9"/>
  <c r="B252" i="9" s="1"/>
  <c r="B261" i="9"/>
  <c r="F263" i="9"/>
  <c r="B263" i="9" s="1"/>
  <c r="E24" i="9"/>
  <c r="B24" i="9" s="1"/>
  <c r="E28" i="9"/>
  <c r="B28" i="9" s="1"/>
  <c r="E37" i="9"/>
  <c r="B37" i="9" s="1"/>
  <c r="E57" i="9"/>
  <c r="B57" i="9" s="1"/>
  <c r="B229" i="9"/>
  <c r="B237" i="9"/>
  <c r="B245" i="9"/>
  <c r="B253" i="9"/>
  <c r="B264" i="9"/>
  <c r="E275" i="9"/>
  <c r="B275" i="9" s="1"/>
  <c r="E22" i="9"/>
  <c r="B22" i="9" s="1"/>
  <c r="E26" i="9"/>
  <c r="B26" i="9" s="1"/>
  <c r="E31" i="9"/>
  <c r="E41" i="9"/>
  <c r="B41" i="9" s="1"/>
  <c r="E46" i="9"/>
  <c r="B46" i="9" s="1"/>
  <c r="E49" i="9"/>
  <c r="B49" i="9" s="1"/>
  <c r="E59" i="9"/>
  <c r="B59" i="9" s="1"/>
  <c r="E61" i="9"/>
  <c r="B61" i="9" s="1"/>
  <c r="E66" i="9"/>
  <c r="B66" i="9" s="1"/>
  <c r="E69" i="9"/>
  <c r="B69" i="9" s="1"/>
  <c r="E74" i="9"/>
  <c r="B74" i="9" s="1"/>
  <c r="E77" i="9"/>
  <c r="B77" i="9" s="1"/>
  <c r="E80" i="9"/>
  <c r="B80" i="9" s="1"/>
  <c r="E81" i="9"/>
  <c r="B81" i="9" s="1"/>
  <c r="E91" i="9"/>
  <c r="B91" i="9" s="1"/>
  <c r="E102" i="9"/>
  <c r="B102" i="9" s="1"/>
  <c r="E119" i="9"/>
  <c r="B119" i="9" s="1"/>
  <c r="E127" i="9"/>
  <c r="B127" i="9" s="1"/>
  <c r="E135" i="9"/>
  <c r="B135" i="9" s="1"/>
  <c r="E147" i="9"/>
  <c r="B147" i="9" s="1"/>
  <c r="E155" i="9"/>
  <c r="B155" i="9" s="1"/>
  <c r="E158" i="9"/>
  <c r="B158" i="9" s="1"/>
  <c r="F219" i="9"/>
  <c r="B219" i="9" s="1"/>
  <c r="B225" i="9"/>
  <c r="F246" i="9"/>
  <c r="B246" i="9" s="1"/>
  <c r="F255" i="9"/>
  <c r="B255" i="9" s="1"/>
  <c r="E39" i="9"/>
  <c r="G116" i="1"/>
  <c r="H116" i="1"/>
  <c r="G108" i="1"/>
  <c r="G109" i="1"/>
  <c r="G110" i="1"/>
  <c r="G111" i="1"/>
  <c r="G112" i="1"/>
  <c r="G113" i="1"/>
  <c r="G114" i="1"/>
  <c r="G115" i="1"/>
  <c r="E106" i="4"/>
  <c r="D102" i="1" s="1"/>
  <c r="H102" i="1" s="1"/>
  <c r="G103" i="1"/>
  <c r="G104" i="1"/>
  <c r="G105" i="1"/>
  <c r="G106" i="1"/>
  <c r="G107" i="1"/>
  <c r="G94" i="1"/>
  <c r="G95" i="1"/>
  <c r="G96" i="1"/>
  <c r="G97" i="1"/>
  <c r="G98" i="1"/>
  <c r="G99" i="1"/>
  <c r="G100" i="1"/>
  <c r="G101" i="1"/>
  <c r="G87" i="1"/>
  <c r="G89" i="1"/>
  <c r="G90" i="1"/>
  <c r="G91" i="1"/>
  <c r="G93" i="1"/>
  <c r="H88" i="1"/>
  <c r="H92" i="1"/>
  <c r="E82" i="4"/>
  <c r="D78" i="1" s="1"/>
  <c r="D79" i="1"/>
  <c r="F83" i="4"/>
  <c r="H59" i="1"/>
  <c r="H62" i="1"/>
  <c r="H63" i="1"/>
  <c r="H65" i="1"/>
  <c r="H67" i="1"/>
  <c r="H68" i="1"/>
  <c r="H70" i="1"/>
  <c r="H71" i="1"/>
  <c r="H72" i="1"/>
  <c r="H74" i="1"/>
  <c r="H75" i="1"/>
  <c r="H76" i="1"/>
  <c r="H77" i="1"/>
  <c r="E35" i="9"/>
  <c r="B35" i="9" s="1"/>
  <c r="G58" i="1"/>
  <c r="G60" i="1"/>
  <c r="G61" i="1"/>
  <c r="G64" i="1"/>
  <c r="G66" i="1"/>
  <c r="G69" i="1"/>
  <c r="G73" i="1"/>
  <c r="E50" i="4"/>
  <c r="D46" i="1" s="1"/>
  <c r="E30" i="9"/>
  <c r="B30" i="9" s="1"/>
  <c r="E34" i="9"/>
  <c r="B34" i="9" s="1"/>
  <c r="H33" i="1"/>
  <c r="G33" i="1"/>
  <c r="D50" i="1"/>
  <c r="G25" i="1"/>
  <c r="G26" i="1"/>
  <c r="G27" i="1"/>
  <c r="G28" i="1"/>
  <c r="G29" i="1"/>
  <c r="G30" i="1"/>
  <c r="G31" i="1"/>
  <c r="G32" i="1"/>
  <c r="F215" i="9"/>
  <c r="B215" i="9" s="1"/>
  <c r="F29" i="4"/>
  <c r="G19" i="1"/>
  <c r="H19" i="1"/>
  <c r="F214" i="9"/>
  <c r="B214" i="9" s="1"/>
  <c r="F23" i="4"/>
  <c r="E7" i="4"/>
  <c r="E27" i="9"/>
  <c r="B27" i="9" s="1"/>
  <c r="E285" i="9"/>
  <c r="B285" i="9" s="1"/>
  <c r="E293" i="9"/>
  <c r="B293" i="9" s="1"/>
  <c r="E300" i="9"/>
  <c r="B300" i="9" s="1"/>
  <c r="H1317" i="1"/>
  <c r="G1317" i="1"/>
  <c r="H1321" i="1"/>
  <c r="G1321" i="1"/>
  <c r="H1325" i="1"/>
  <c r="G1325" i="1"/>
  <c r="H1327" i="1"/>
  <c r="G1327" i="1"/>
  <c r="H1333" i="1"/>
  <c r="G1333" i="1"/>
  <c r="H1337" i="1"/>
  <c r="G1337" i="1"/>
  <c r="H1341" i="1"/>
  <c r="G1341" i="1"/>
  <c r="H1345" i="1"/>
  <c r="G1345" i="1"/>
  <c r="H1349" i="1"/>
  <c r="G1349" i="1"/>
  <c r="H1353" i="1"/>
  <c r="G1353" i="1"/>
  <c r="H1357" i="1"/>
  <c r="G1357" i="1"/>
  <c r="H1361" i="1"/>
  <c r="G1361" i="1"/>
  <c r="H1365" i="1"/>
  <c r="G1365" i="1"/>
  <c r="H1369" i="1"/>
  <c r="G1369" i="1"/>
  <c r="H1373" i="1"/>
  <c r="G1373" i="1"/>
  <c r="H1375" i="1"/>
  <c r="G1375" i="1"/>
  <c r="H1379" i="1"/>
  <c r="G1379" i="1"/>
  <c r="G1383" i="1"/>
  <c r="H1387" i="1"/>
  <c r="G1387" i="1"/>
  <c r="H1391" i="1"/>
  <c r="G1391" i="1"/>
  <c r="H1395" i="1"/>
  <c r="G1395" i="1"/>
  <c r="H1399" i="1"/>
  <c r="G1399" i="1"/>
  <c r="H1403" i="1"/>
  <c r="G1403" i="1"/>
  <c r="H1407" i="1"/>
  <c r="G1407" i="1"/>
  <c r="H1443" i="1"/>
  <c r="G1443" i="1"/>
  <c r="J1443" i="1"/>
  <c r="D311" i="4"/>
  <c r="F326" i="4"/>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G1266" i="1"/>
  <c r="H1266" i="1"/>
  <c r="G1274" i="1"/>
  <c r="H1274" i="1"/>
  <c r="G1282" i="1"/>
  <c r="H1282" i="1"/>
  <c r="G1290" i="1"/>
  <c r="H1290" i="1"/>
  <c r="G1298" i="1"/>
  <c r="H1298" i="1"/>
  <c r="G1306" i="1"/>
  <c r="H1306" i="1"/>
  <c r="G1314" i="1"/>
  <c r="H1314" i="1"/>
  <c r="H1439" i="1"/>
  <c r="G1439" i="1"/>
  <c r="J1439" i="1"/>
  <c r="H1550" i="1"/>
  <c r="G1550" i="1"/>
  <c r="H1566" i="1"/>
  <c r="G1566" i="1"/>
  <c r="F273" i="4"/>
  <c r="D263" i="4"/>
  <c r="D245" i="5"/>
  <c r="F250" i="5"/>
  <c r="H1319" i="1"/>
  <c r="G1319" i="1"/>
  <c r="H1323" i="1"/>
  <c r="G1323" i="1"/>
  <c r="H1331" i="1"/>
  <c r="G1331" i="1"/>
  <c r="H1335" i="1"/>
  <c r="G1335" i="1"/>
  <c r="H1339" i="1"/>
  <c r="G1339" i="1"/>
  <c r="H1343" i="1"/>
  <c r="G1343" i="1"/>
  <c r="H1347" i="1"/>
  <c r="G1347" i="1"/>
  <c r="H1351" i="1"/>
  <c r="G1351" i="1"/>
  <c r="H1355" i="1"/>
  <c r="G1355" i="1"/>
  <c r="H1359" i="1"/>
  <c r="G1359" i="1"/>
  <c r="H1363" i="1"/>
  <c r="G1363" i="1"/>
  <c r="H1367" i="1"/>
  <c r="G1367" i="1"/>
  <c r="H1371" i="1"/>
  <c r="G1371" i="1"/>
  <c r="H1377" i="1"/>
  <c r="G1377" i="1"/>
  <c r="H1381" i="1"/>
  <c r="G1381" i="1"/>
  <c r="H1385" i="1"/>
  <c r="G1385" i="1"/>
  <c r="H1389" i="1"/>
  <c r="G1389" i="1"/>
  <c r="H1393" i="1"/>
  <c r="G1393" i="1"/>
  <c r="H1397" i="1"/>
  <c r="G1397" i="1"/>
  <c r="H1401" i="1"/>
  <c r="G1401" i="1"/>
  <c r="H1405" i="1"/>
  <c r="G1405" i="1"/>
  <c r="C321" i="1"/>
  <c r="H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G1270" i="1"/>
  <c r="H1270" i="1"/>
  <c r="G1278" i="1"/>
  <c r="H1278" i="1"/>
  <c r="G1286" i="1"/>
  <c r="H1286" i="1"/>
  <c r="G1294" i="1"/>
  <c r="H1294" i="1"/>
  <c r="G1302" i="1"/>
  <c r="H1302" i="1"/>
  <c r="G1310" i="1"/>
  <c r="H1310" i="1"/>
  <c r="H1409" i="1"/>
  <c r="G1409" i="1"/>
  <c r="H1411" i="1"/>
  <c r="G1411" i="1"/>
  <c r="H1413" i="1"/>
  <c r="G1413" i="1"/>
  <c r="H1415" i="1"/>
  <c r="G1415" i="1"/>
  <c r="H1417" i="1"/>
  <c r="G1417" i="1"/>
  <c r="H1419" i="1"/>
  <c r="G1419" i="1"/>
  <c r="H1421" i="1"/>
  <c r="G1421" i="1"/>
  <c r="H1426" i="1"/>
  <c r="G1426" i="1"/>
  <c r="H1428" i="1"/>
  <c r="G1428" i="1"/>
  <c r="H1430" i="1"/>
  <c r="G1430" i="1"/>
  <c r="H1432" i="1"/>
  <c r="G1432" i="1"/>
  <c r="H1434" i="1"/>
  <c r="G1434" i="1"/>
  <c r="F463" i="4"/>
  <c r="D459" i="4"/>
  <c r="D484" i="4"/>
  <c r="F495" i="4"/>
  <c r="I1440" i="1"/>
  <c r="H1485" i="1"/>
  <c r="G1485" i="1"/>
  <c r="H1489" i="1"/>
  <c r="G1489" i="1"/>
  <c r="H1493" i="1"/>
  <c r="G1493" i="1"/>
  <c r="H1497" i="1"/>
  <c r="G1497" i="1"/>
  <c r="H1501" i="1"/>
  <c r="G1501" i="1"/>
  <c r="H1505" i="1"/>
  <c r="G1505" i="1"/>
  <c r="H1509" i="1"/>
  <c r="G1509" i="1"/>
  <c r="H1538" i="1"/>
  <c r="G1538" i="1"/>
  <c r="H1562" i="1"/>
  <c r="G1562" i="1"/>
  <c r="H1577" i="1"/>
  <c r="G1577" i="1"/>
  <c r="D224" i="4"/>
  <c r="F231" i="4"/>
  <c r="G310" i="9"/>
  <c r="E310" i="9" s="1"/>
  <c r="B310" i="9" s="1"/>
  <c r="F206" i="5"/>
  <c r="D6" i="8"/>
  <c r="C1483"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5" i="1"/>
  <c r="G1425" i="1"/>
  <c r="H1427" i="1"/>
  <c r="G1427" i="1"/>
  <c r="H1429" i="1"/>
  <c r="G1429" i="1"/>
  <c r="H1431" i="1"/>
  <c r="G1431" i="1"/>
  <c r="H1433" i="1"/>
  <c r="G1433" i="1"/>
  <c r="H1438" i="1"/>
  <c r="G1438" i="1"/>
  <c r="H1441" i="1"/>
  <c r="G1441" i="1"/>
  <c r="J1441" i="1"/>
  <c r="H1445" i="1"/>
  <c r="G1445" i="1"/>
  <c r="H1455" i="1"/>
  <c r="I1458" i="1"/>
  <c r="I1463" i="1"/>
  <c r="H1468" i="1"/>
  <c r="I1473" i="1"/>
  <c r="H1479" i="1"/>
  <c r="H1513" i="1"/>
  <c r="G1513" i="1"/>
  <c r="H1525" i="1"/>
  <c r="G1525" i="1"/>
  <c r="H1557" i="1"/>
  <c r="G1557" i="1"/>
  <c r="H1573" i="1"/>
  <c r="G1573" i="1"/>
  <c r="F219" i="4"/>
  <c r="D215" i="4"/>
  <c r="D363" i="4"/>
  <c r="F378" i="4"/>
  <c r="F115" i="6"/>
  <c r="D114" i="6"/>
  <c r="E129" i="6"/>
  <c r="D1423" i="1" s="1"/>
  <c r="H1423" i="1" s="1"/>
  <c r="D1424" i="1"/>
  <c r="H1424" i="1" s="1"/>
  <c r="H1269" i="1"/>
  <c r="H1273" i="1"/>
  <c r="H1277" i="1"/>
  <c r="H1281" i="1"/>
  <c r="H1285" i="1"/>
  <c r="H1289" i="1"/>
  <c r="H1293" i="1"/>
  <c r="H1297" i="1"/>
  <c r="G1299" i="1"/>
  <c r="H1301" i="1"/>
  <c r="H1305" i="1"/>
  <c r="H1309" i="1"/>
  <c r="H1313" i="1"/>
  <c r="I1446" i="1"/>
  <c r="H1451" i="1"/>
  <c r="I1456" i="1"/>
  <c r="H1461" i="1"/>
  <c r="H1466" i="1"/>
  <c r="I1471" i="1"/>
  <c r="H1477" i="1"/>
  <c r="H1553" i="1"/>
  <c r="G1553" i="1"/>
  <c r="H1569" i="1"/>
  <c r="G1569" i="1"/>
  <c r="G290" i="9"/>
  <c r="E290" i="9" s="1"/>
  <c r="B290" i="9" s="1"/>
  <c r="D146" i="5"/>
  <c r="F149" i="5"/>
  <c r="H24" i="3"/>
  <c r="F5" i="6"/>
  <c r="H1440" i="1"/>
  <c r="H1442" i="1"/>
  <c r="I1442" i="1" s="1"/>
  <c r="H1444" i="1"/>
  <c r="I1444" i="1" s="1"/>
  <c r="G1447" i="1"/>
  <c r="I1447" i="1" s="1"/>
  <c r="G1449" i="1"/>
  <c r="I1449" i="1" s="1"/>
  <c r="G1451" i="1"/>
  <c r="I1451" i="1" s="1"/>
  <c r="G1454" i="1"/>
  <c r="G1455" i="1"/>
  <c r="G1457" i="1"/>
  <c r="I1457" i="1" s="1"/>
  <c r="G1459" i="1"/>
  <c r="I1459" i="1" s="1"/>
  <c r="G1461" i="1"/>
  <c r="G1462" i="1"/>
  <c r="I1462" i="1" s="1"/>
  <c r="G1464" i="1"/>
  <c r="G1466" i="1"/>
  <c r="I1466" i="1" s="1"/>
  <c r="G1468" i="1"/>
  <c r="G1472" i="1"/>
  <c r="I1472" i="1" s="1"/>
  <c r="G1474" i="1"/>
  <c r="I1474" i="1" s="1"/>
  <c r="G1477" i="1"/>
  <c r="G1479" i="1"/>
  <c r="I1479" i="1" s="1"/>
  <c r="H1521" i="1"/>
  <c r="G1521" i="1"/>
  <c r="H1529" i="1"/>
  <c r="G1529" i="1"/>
  <c r="F17" i="4"/>
  <c r="D7" i="4"/>
  <c r="D82" i="4"/>
  <c r="F91" i="4"/>
  <c r="F197" i="4"/>
  <c r="D196" i="4"/>
  <c r="D515" i="4"/>
  <c r="E529" i="4"/>
  <c r="G143" i="9"/>
  <c r="E143" i="9" s="1"/>
  <c r="B143" i="9" s="1"/>
  <c r="F603" i="4"/>
  <c r="F79" i="5"/>
  <c r="D78" i="5"/>
  <c r="I24" i="3"/>
  <c r="F35" i="6"/>
  <c r="H25" i="3"/>
  <c r="D43" i="8"/>
  <c r="G1480" i="1"/>
  <c r="G1514" i="1"/>
  <c r="G1526" i="1"/>
  <c r="H1533" i="1"/>
  <c r="G1533" i="1"/>
  <c r="H1541" i="1"/>
  <c r="G1541" i="1"/>
  <c r="H1545" i="1"/>
  <c r="G1545" i="1"/>
  <c r="G1554" i="1"/>
  <c r="G1558" i="1"/>
  <c r="G1570" i="1"/>
  <c r="G1574" i="1"/>
  <c r="G1578" i="1"/>
  <c r="D50" i="4"/>
  <c r="F65" i="4"/>
  <c r="F120" i="4"/>
  <c r="F153" i="4"/>
  <c r="D152" i="4"/>
  <c r="F169" i="4"/>
  <c r="D163" i="4"/>
  <c r="F581" i="4"/>
  <c r="D580" i="4"/>
  <c r="F8" i="5"/>
  <c r="F69" i="5"/>
  <c r="G307" i="9"/>
  <c r="F177" i="5"/>
  <c r="D176" i="5"/>
  <c r="H1537" i="1"/>
  <c r="G1537" i="1"/>
  <c r="H1549" i="1"/>
  <c r="G1549" i="1"/>
  <c r="H1561" i="1"/>
  <c r="G1561" i="1"/>
  <c r="H1565" i="1"/>
  <c r="G1565" i="1"/>
  <c r="F45" i="4"/>
  <c r="D44" i="4"/>
  <c r="F106" i="4"/>
  <c r="F125" i="4"/>
  <c r="D124" i="4"/>
  <c r="F202" i="4"/>
  <c r="F300" i="4"/>
  <c r="D299" i="4"/>
  <c r="F352" i="4"/>
  <c r="D351" i="4"/>
  <c r="D421" i="4"/>
  <c r="F529" i="4"/>
  <c r="D528" i="4"/>
  <c r="F13" i="5"/>
  <c r="D12" i="5"/>
  <c r="F70" i="5"/>
  <c r="F135" i="5"/>
  <c r="D134" i="5"/>
  <c r="H307" i="9"/>
  <c r="E176" i="5"/>
  <c r="D237" i="5"/>
  <c r="F632" i="4"/>
  <c r="F10" i="6"/>
  <c r="F94" i="6"/>
  <c r="E309" i="9"/>
  <c r="B309" i="9" s="1"/>
  <c r="B23" i="9"/>
  <c r="B39" i="9"/>
  <c r="B47" i="9"/>
  <c r="B55" i="9"/>
  <c r="G190" i="9"/>
  <c r="E190" i="9" s="1"/>
  <c r="B190" i="9" s="1"/>
  <c r="B31" i="9"/>
  <c r="E82" i="9"/>
  <c r="B82" i="9" s="1"/>
  <c r="E86" i="9"/>
  <c r="B86" i="9" s="1"/>
  <c r="E134" i="9"/>
  <c r="B134" i="9" s="1"/>
  <c r="E146" i="9"/>
  <c r="B146"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E130" i="9"/>
  <c r="B130" i="9" s="1"/>
  <c r="F27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66" i="9"/>
  <c r="H165" i="9"/>
  <c r="G191" i="9"/>
  <c r="E191" i="9" s="1"/>
  <c r="B191" i="9" s="1"/>
  <c r="G189" i="9"/>
  <c r="E189" i="9" s="1"/>
  <c r="B189" i="9" s="1"/>
  <c r="G165" i="9"/>
  <c r="G164" i="9"/>
  <c r="E164" i="9" s="1"/>
  <c r="B164" i="9" s="1"/>
  <c r="G163" i="9"/>
  <c r="E163" i="9" s="1"/>
  <c r="B163" i="9" s="1"/>
  <c r="G162" i="9"/>
  <c r="E162" i="9" s="1"/>
  <c r="B162" i="9" s="1"/>
  <c r="G161" i="9"/>
  <c r="E161" i="9" s="1"/>
  <c r="B161" i="9" s="1"/>
  <c r="I10" i="9"/>
  <c r="E94" i="9"/>
  <c r="B94" i="9" s="1"/>
  <c r="B100" i="9"/>
  <c r="E110" i="9"/>
  <c r="B110" i="9" s="1"/>
  <c r="B116" i="9"/>
  <c r="E126" i="9"/>
  <c r="B126" i="9" s="1"/>
  <c r="B132" i="9"/>
  <c r="E142" i="9"/>
  <c r="B142" i="9" s="1"/>
  <c r="E154" i="9"/>
  <c r="B154" i="9" s="1"/>
  <c r="B160"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F222" i="9"/>
  <c r="B222" i="9" s="1"/>
  <c r="F238" i="9"/>
  <c r="B238" i="9" s="1"/>
  <c r="F270" i="9"/>
  <c r="B270" i="9" s="1"/>
  <c r="B281" i="9"/>
  <c r="E296" i="9"/>
  <c r="B296" i="9" s="1"/>
  <c r="E308" i="9"/>
  <c r="B308" i="9" s="1"/>
  <c r="F218" i="9"/>
  <c r="B218" i="9" s="1"/>
  <c r="F234" i="9"/>
  <c r="B234" i="9" s="1"/>
  <c r="F250" i="9"/>
  <c r="B250" i="9" s="1"/>
  <c r="F266" i="9"/>
  <c r="B266" i="9" s="1"/>
  <c r="B286" i="9"/>
  <c r="B294" i="9"/>
  <c r="I31" i="3" l="1"/>
  <c r="D1469" i="1"/>
  <c r="I1476" i="1"/>
  <c r="G1470" i="1"/>
  <c r="H1470" i="1"/>
  <c r="G1469" i="1"/>
  <c r="H1469" i="1"/>
  <c r="I1464" i="1"/>
  <c r="H30" i="3"/>
  <c r="C1453" i="1"/>
  <c r="I1465" i="1"/>
  <c r="I30" i="3"/>
  <c r="D1453" i="1"/>
  <c r="I1460" i="1"/>
  <c r="D5" i="7"/>
  <c r="G315" i="9" s="1"/>
  <c r="E315" i="9" s="1"/>
  <c r="G1437" i="1"/>
  <c r="E5" i="7"/>
  <c r="D1437" i="1"/>
  <c r="H1437" i="1" s="1"/>
  <c r="G1499" i="1"/>
  <c r="H1499" i="1"/>
  <c r="D1215" i="1"/>
  <c r="E237" i="5"/>
  <c r="F237" i="5" s="1"/>
  <c r="I21" i="3"/>
  <c r="D1046" i="1"/>
  <c r="E7" i="5"/>
  <c r="E6" i="5" s="1"/>
  <c r="G1424" i="1"/>
  <c r="I27" i="3"/>
  <c r="D1408" i="1"/>
  <c r="F89" i="6"/>
  <c r="I25" i="3"/>
  <c r="D1329" i="1"/>
  <c r="F213" i="9"/>
  <c r="B213" i="9" s="1"/>
  <c r="E166" i="9"/>
  <c r="B166" i="9" s="1"/>
  <c r="G392" i="1"/>
  <c r="G347" i="1"/>
  <c r="E298" i="4"/>
  <c r="F252" i="4"/>
  <c r="G248" i="1"/>
  <c r="E151" i="4"/>
  <c r="D147" i="1" s="1"/>
  <c r="E420" i="4"/>
  <c r="D414" i="1" s="1"/>
  <c r="D509" i="1"/>
  <c r="F567" i="4"/>
  <c r="C561" i="1"/>
  <c r="F625" i="4"/>
  <c r="C619" i="1"/>
  <c r="H135" i="1"/>
  <c r="E350" i="4"/>
  <c r="D345" i="1" s="1"/>
  <c r="F396" i="4"/>
  <c r="C391" i="1"/>
  <c r="F472" i="4"/>
  <c r="C466" i="1"/>
  <c r="H466" i="1" s="1"/>
  <c r="F139" i="4"/>
  <c r="G588" i="1"/>
  <c r="H588" i="1"/>
  <c r="G510" i="1"/>
  <c r="H510" i="1"/>
  <c r="H386" i="1"/>
  <c r="G386" i="1"/>
  <c r="F644" i="4"/>
  <c r="C638" i="1"/>
  <c r="F593" i="4"/>
  <c r="C587" i="1"/>
  <c r="G466" i="1"/>
  <c r="H248" i="1"/>
  <c r="H537" i="1"/>
  <c r="G537" i="1"/>
  <c r="H130" i="1"/>
  <c r="G130" i="1"/>
  <c r="F133" i="4"/>
  <c r="C129" i="1"/>
  <c r="G102" i="1"/>
  <c r="G79" i="1"/>
  <c r="H79" i="1"/>
  <c r="H50" i="1"/>
  <c r="G50" i="1"/>
  <c r="E6" i="4"/>
  <c r="D3" i="1"/>
  <c r="E165" i="9"/>
  <c r="B165" i="9" s="1"/>
  <c r="C522" i="1"/>
  <c r="D175" i="5"/>
  <c r="H22" i="3"/>
  <c r="F176" i="5"/>
  <c r="C1153" i="1"/>
  <c r="F163" i="4"/>
  <c r="C159" i="1"/>
  <c r="D293" i="1"/>
  <c r="F263" i="4"/>
  <c r="C259" i="1"/>
  <c r="F311" i="4"/>
  <c r="C306" i="1"/>
  <c r="B192" i="9"/>
  <c r="F12" i="5"/>
  <c r="D7" i="5"/>
  <c r="C990" i="1"/>
  <c r="F299" i="4"/>
  <c r="D298" i="4"/>
  <c r="C294" i="1"/>
  <c r="F44" i="4"/>
  <c r="C40" i="1"/>
  <c r="F78" i="5"/>
  <c r="C1056" i="1"/>
  <c r="E528" i="4"/>
  <c r="D523" i="1"/>
  <c r="I1455" i="1"/>
  <c r="F114" i="6"/>
  <c r="H27" i="3"/>
  <c r="C1408" i="1"/>
  <c r="F215" i="4"/>
  <c r="C211" i="1"/>
  <c r="F484" i="4"/>
  <c r="C478" i="1"/>
  <c r="H321" i="1"/>
  <c r="G321" i="1"/>
  <c r="I22" i="3"/>
  <c r="E175" i="5"/>
  <c r="D1152" i="1" s="1"/>
  <c r="D1153" i="1"/>
  <c r="F363" i="4"/>
  <c r="C358" i="1"/>
  <c r="F134" i="5"/>
  <c r="C1112" i="1"/>
  <c r="D420" i="4"/>
  <c r="F421" i="4"/>
  <c r="C415" i="1"/>
  <c r="F124" i="4"/>
  <c r="C120" i="1"/>
  <c r="E307" i="9"/>
  <c r="B307" i="9" s="1"/>
  <c r="F580" i="4"/>
  <c r="C574" i="1"/>
  <c r="G21" i="9"/>
  <c r="F152" i="4"/>
  <c r="D151" i="4"/>
  <c r="H21" i="9"/>
  <c r="C148" i="1"/>
  <c r="F50" i="4"/>
  <c r="C46" i="1"/>
  <c r="G1524" i="1"/>
  <c r="H1524" i="1"/>
  <c r="F515" i="4"/>
  <c r="C509" i="1"/>
  <c r="F82" i="4"/>
  <c r="C78" i="1"/>
  <c r="I1468" i="1"/>
  <c r="I1441" i="1"/>
  <c r="G1483" i="1"/>
  <c r="H1483" i="1"/>
  <c r="F224" i="4"/>
  <c r="C220" i="1"/>
  <c r="F459" i="4"/>
  <c r="C453" i="1"/>
  <c r="G1423" i="1"/>
  <c r="I1443" i="1"/>
  <c r="H23" i="3"/>
  <c r="C1214" i="1"/>
  <c r="I20" i="3"/>
  <c r="D985" i="1"/>
  <c r="F351" i="4"/>
  <c r="D350" i="4"/>
  <c r="C346" i="1"/>
  <c r="F129" i="6"/>
  <c r="D68" i="5"/>
  <c r="I35" i="3"/>
  <c r="C1518" i="1"/>
  <c r="E141" i="6"/>
  <c r="F196" i="4"/>
  <c r="C192" i="1"/>
  <c r="D6" i="4"/>
  <c r="F7" i="4"/>
  <c r="C3" i="1"/>
  <c r="I1477" i="1"/>
  <c r="D141" i="6"/>
  <c r="F146" i="5"/>
  <c r="C1124" i="1"/>
  <c r="D42" i="8"/>
  <c r="C1481" i="1"/>
  <c r="F245" i="5"/>
  <c r="C1222" i="1"/>
  <c r="I1439" i="1"/>
  <c r="C1436" i="1" l="1"/>
  <c r="H29" i="3"/>
  <c r="H1453" i="1"/>
  <c r="G1453" i="1"/>
  <c r="I29" i="3"/>
  <c r="D1436" i="1"/>
  <c r="H1436" i="1" s="1"/>
  <c r="G312" i="9"/>
  <c r="E312" i="9" s="1"/>
  <c r="B312" i="9" s="1"/>
  <c r="I23" i="3"/>
  <c r="D1214" i="1"/>
  <c r="H1215" i="1"/>
  <c r="G1215" i="1"/>
  <c r="H1329" i="1"/>
  <c r="G1329" i="1"/>
  <c r="E408" i="4"/>
  <c r="D403" i="1" s="1"/>
  <c r="E407" i="4"/>
  <c r="D402" i="1" s="1"/>
  <c r="E289" i="4"/>
  <c r="E290" i="4" s="1"/>
  <c r="D286" i="1" s="1"/>
  <c r="I17" i="3"/>
  <c r="G561" i="1"/>
  <c r="H561" i="1"/>
  <c r="H587" i="1"/>
  <c r="G587" i="1"/>
  <c r="H391" i="1"/>
  <c r="G391" i="1"/>
  <c r="G619" i="1"/>
  <c r="H619" i="1"/>
  <c r="G638" i="1"/>
  <c r="H638" i="1"/>
  <c r="H129" i="1"/>
  <c r="G129" i="1"/>
  <c r="D2" i="1"/>
  <c r="E412" i="4"/>
  <c r="I16" i="3"/>
  <c r="K1450" i="9"/>
  <c r="G313" i="9"/>
  <c r="E313" i="9" s="1"/>
  <c r="B313" i="9" s="1"/>
  <c r="I34" i="3"/>
  <c r="C1517" i="1"/>
  <c r="H11" i="3" s="1"/>
  <c r="F141" i="6"/>
  <c r="H28" i="3"/>
  <c r="C1435" i="1"/>
  <c r="D412" i="4"/>
  <c r="F6" i="4"/>
  <c r="H16" i="3"/>
  <c r="C2" i="1"/>
  <c r="H1518" i="1"/>
  <c r="G1518" i="1"/>
  <c r="H346" i="1"/>
  <c r="G346" i="1"/>
  <c r="G574" i="1"/>
  <c r="H574" i="1"/>
  <c r="H1112" i="1"/>
  <c r="G1112" i="1"/>
  <c r="E636" i="4"/>
  <c r="D630" i="1" s="1"/>
  <c r="D522" i="1"/>
  <c r="H522" i="1" s="1"/>
  <c r="E635" i="4"/>
  <c r="D629" i="1" s="1"/>
  <c r="G294" i="1"/>
  <c r="H294" i="1"/>
  <c r="F7" i="5"/>
  <c r="D6" i="5"/>
  <c r="H20" i="3"/>
  <c r="C985" i="1"/>
  <c r="F175" i="5"/>
  <c r="C1152" i="1"/>
  <c r="G192" i="1"/>
  <c r="H192" i="1"/>
  <c r="F350" i="4"/>
  <c r="D408" i="4"/>
  <c r="C345" i="1"/>
  <c r="H278" i="9"/>
  <c r="D984" i="1"/>
  <c r="G220" i="1"/>
  <c r="H220" i="1"/>
  <c r="H509" i="1"/>
  <c r="G509" i="1"/>
  <c r="G46" i="1"/>
  <c r="H46" i="1"/>
  <c r="H17" i="3"/>
  <c r="D289" i="4"/>
  <c r="F151" i="4"/>
  <c r="C147" i="1"/>
  <c r="G415" i="1"/>
  <c r="H415" i="1"/>
  <c r="H478" i="1"/>
  <c r="G478" i="1"/>
  <c r="H1408" i="1"/>
  <c r="G1408" i="1"/>
  <c r="G317" i="9"/>
  <c r="E317" i="9" s="1"/>
  <c r="H1056" i="1"/>
  <c r="G1056" i="1"/>
  <c r="D407" i="4"/>
  <c r="F298" i="4"/>
  <c r="C293" i="1"/>
  <c r="H259" i="1"/>
  <c r="G259" i="1"/>
  <c r="H1153" i="1"/>
  <c r="G1153" i="1"/>
  <c r="H1124" i="1"/>
  <c r="G1124" i="1"/>
  <c r="G3" i="1"/>
  <c r="H3" i="1"/>
  <c r="F68" i="5"/>
  <c r="H21" i="3"/>
  <c r="C1046" i="1"/>
  <c r="H1214" i="1"/>
  <c r="G1214" i="1"/>
  <c r="G358" i="1"/>
  <c r="H358" i="1"/>
  <c r="D285" i="1"/>
  <c r="B315" i="9"/>
  <c r="E314" i="9"/>
  <c r="I10" i="3" s="1"/>
  <c r="F528" i="4"/>
  <c r="H1222" i="1"/>
  <c r="G1222" i="1"/>
  <c r="H1481" i="1"/>
  <c r="G1481" i="1"/>
  <c r="I28" i="3"/>
  <c r="D1435" i="1"/>
  <c r="G453" i="1"/>
  <c r="H453" i="1"/>
  <c r="H78" i="1"/>
  <c r="G78" i="1"/>
  <c r="G148" i="1"/>
  <c r="H148" i="1"/>
  <c r="E21" i="9"/>
  <c r="G120" i="1"/>
  <c r="H120" i="1"/>
  <c r="F420" i="4"/>
  <c r="D635" i="4"/>
  <c r="C414" i="1"/>
  <c r="H211" i="1"/>
  <c r="G211" i="1"/>
  <c r="H523" i="1"/>
  <c r="G523" i="1"/>
  <c r="H40" i="1"/>
  <c r="G40" i="1"/>
  <c r="H990" i="1"/>
  <c r="G990" i="1"/>
  <c r="H306" i="1"/>
  <c r="G306" i="1"/>
  <c r="H159" i="1"/>
  <c r="G159" i="1"/>
  <c r="D636" i="4"/>
  <c r="H19" i="9"/>
  <c r="E19" i="9" s="1"/>
  <c r="B19" i="9" s="1"/>
  <c r="G1436" i="1" l="1"/>
  <c r="E311" i="9"/>
  <c r="I11" i="3" s="1"/>
  <c r="H9" i="3"/>
  <c r="K3" i="9" s="1"/>
  <c r="G522" i="1"/>
  <c r="E413" i="4"/>
  <c r="E415" i="4" s="1"/>
  <c r="D410" i="1" s="1"/>
  <c r="E291" i="4"/>
  <c r="D287" i="1" s="1"/>
  <c r="D407" i="1"/>
  <c r="E639" i="4"/>
  <c r="D633" i="1" s="1"/>
  <c r="N3" i="9"/>
  <c r="B21" i="9"/>
  <c r="F407" i="4"/>
  <c r="C402" i="1"/>
  <c r="H1046" i="1"/>
  <c r="G1046" i="1"/>
  <c r="D291" i="4"/>
  <c r="F289" i="4"/>
  <c r="D413" i="4"/>
  <c r="C285" i="1"/>
  <c r="H1435" i="1"/>
  <c r="G1435" i="1"/>
  <c r="F636" i="4"/>
  <c r="C630" i="1"/>
  <c r="F635" i="4"/>
  <c r="C629" i="1"/>
  <c r="G293" i="1"/>
  <c r="H293" i="1"/>
  <c r="H1152" i="1"/>
  <c r="G1152" i="1"/>
  <c r="H985" i="1"/>
  <c r="G985" i="1"/>
  <c r="D639" i="4"/>
  <c r="F412" i="4"/>
  <c r="C407" i="1"/>
  <c r="F408" i="4"/>
  <c r="C403" i="1"/>
  <c r="G284" i="9"/>
  <c r="E284" i="9" s="1"/>
  <c r="B284" i="9" s="1"/>
  <c r="G278" i="9"/>
  <c r="E278" i="9" s="1"/>
  <c r="F6" i="5"/>
  <c r="C984" i="1"/>
  <c r="H1517" i="1"/>
  <c r="G1517" i="1"/>
  <c r="G414" i="1"/>
  <c r="H414" i="1"/>
  <c r="E316" i="9"/>
  <c r="B317" i="9"/>
  <c r="H147" i="1"/>
  <c r="G147" i="1"/>
  <c r="H345" i="1"/>
  <c r="G345" i="1"/>
  <c r="H2" i="1"/>
  <c r="G2" i="1"/>
  <c r="D290" i="4"/>
  <c r="I9" i="3" l="1"/>
  <c r="D408" i="1"/>
  <c r="E414" i="4"/>
  <c r="D409" i="1" s="1"/>
  <c r="E640" i="4"/>
  <c r="D634" i="1" s="1"/>
  <c r="F639" i="4"/>
  <c r="C633" i="1"/>
  <c r="H8" i="3"/>
  <c r="H984" i="1"/>
  <c r="G984" i="1"/>
  <c r="H403" i="1"/>
  <c r="G403" i="1"/>
  <c r="G407" i="1"/>
  <c r="H407" i="1"/>
  <c r="G630" i="1"/>
  <c r="H630" i="1"/>
  <c r="G285" i="1"/>
  <c r="H285" i="1"/>
  <c r="D640" i="4"/>
  <c r="D415" i="4"/>
  <c r="F413" i="4"/>
  <c r="C408" i="1"/>
  <c r="F290" i="4"/>
  <c r="C286" i="1"/>
  <c r="E277" i="9"/>
  <c r="B278" i="9"/>
  <c r="D414" i="4"/>
  <c r="G629" i="1"/>
  <c r="H629" i="1"/>
  <c r="G402" i="1"/>
  <c r="H402" i="1"/>
  <c r="F291" i="4"/>
  <c r="C287" i="1"/>
  <c r="E642" i="4" l="1"/>
  <c r="D636" i="1" s="1"/>
  <c r="E641" i="4"/>
  <c r="D635" i="1" s="1"/>
  <c r="M3" i="9"/>
  <c r="I8" i="3"/>
  <c r="F414" i="4"/>
  <c r="C409" i="1"/>
  <c r="D642" i="4"/>
  <c r="F640" i="4"/>
  <c r="C634" i="1"/>
  <c r="G633" i="1"/>
  <c r="H633" i="1"/>
  <c r="H287" i="1"/>
  <c r="G287" i="1"/>
  <c r="H286" i="1"/>
  <c r="G286" i="1"/>
  <c r="F415" i="4"/>
  <c r="C410" i="1"/>
  <c r="H408" i="1"/>
  <c r="G408" i="1"/>
  <c r="D641" i="4"/>
  <c r="E646" i="4" l="1"/>
  <c r="D640" i="1" s="1"/>
  <c r="E645" i="4"/>
  <c r="D639" i="1" s="1"/>
  <c r="D645" i="4"/>
  <c r="F641" i="4"/>
  <c r="C635" i="1"/>
  <c r="G276" i="9"/>
  <c r="E276" i="9" s="1"/>
  <c r="B276" i="9" s="1"/>
  <c r="H634" i="1"/>
  <c r="G634" i="1"/>
  <c r="G409" i="1"/>
  <c r="H409" i="1"/>
  <c r="G410" i="1"/>
  <c r="H410" i="1"/>
  <c r="F642" i="4"/>
  <c r="D646" i="4"/>
  <c r="C636" i="1"/>
  <c r="I18" i="3" l="1"/>
  <c r="I19" i="3"/>
  <c r="H635" i="1"/>
  <c r="G635" i="1"/>
  <c r="H7" i="3"/>
  <c r="F646" i="4"/>
  <c r="H19" i="3"/>
  <c r="C640" i="1"/>
  <c r="H636" i="1"/>
  <c r="G636" i="1"/>
  <c r="H18" i="3"/>
  <c r="C639" i="1"/>
  <c r="F645" i="4"/>
  <c r="H639" i="1" l="1"/>
  <c r="G639" i="1"/>
  <c r="J3" i="9"/>
  <c r="H640" i="1"/>
  <c r="G640" i="1"/>
  <c r="G274" i="9" l="1"/>
  <c r="M272" i="9"/>
  <c r="L272" i="9"/>
  <c r="H274" i="9"/>
  <c r="H18" i="9"/>
  <c r="G18" i="9"/>
  <c r="M16" i="9"/>
  <c r="K13" i="9"/>
  <c r="J10" i="9"/>
  <c r="I7" i="9"/>
  <c r="K9" i="9"/>
  <c r="J6" i="9"/>
  <c r="L15" i="9"/>
  <c r="K5" i="9"/>
  <c r="I11" i="9"/>
  <c r="H17" i="9"/>
  <c r="K10" i="9"/>
  <c r="G16" i="9"/>
  <c r="J8" i="9"/>
  <c r="I13" i="9"/>
  <c r="G17" i="9"/>
  <c r="K6" i="9"/>
  <c r="J11" i="9"/>
  <c r="I17" i="9"/>
  <c r="I9" i="9"/>
  <c r="G15" i="9"/>
  <c r="I6" i="9"/>
  <c r="K12" i="9"/>
  <c r="I8" i="9"/>
  <c r="M15" i="9"/>
  <c r="J9" i="9"/>
  <c r="H15" i="9"/>
  <c r="J7" i="9"/>
  <c r="I12" i="9"/>
  <c r="I5" i="9"/>
  <c r="K11" i="9"/>
  <c r="H16" i="9"/>
  <c r="K8" i="9"/>
  <c r="J13" i="9"/>
  <c r="K7" i="9"/>
  <c r="J12" i="9"/>
  <c r="J17" i="9"/>
  <c r="J5" i="9"/>
  <c r="L16" i="9"/>
  <c r="E18" i="9" l="1"/>
  <c r="B18" i="9" s="1"/>
  <c r="F16" i="9"/>
  <c r="F272" i="9"/>
  <c r="B272" i="9" s="1"/>
  <c r="E16" i="9"/>
  <c r="E13" i="9"/>
  <c r="B13" i="9" s="1"/>
  <c r="E6" i="9"/>
  <c r="B6" i="9" s="1"/>
  <c r="E11" i="9"/>
  <c r="B11" i="9" s="1"/>
  <c r="E5" i="9"/>
  <c r="E12" i="9"/>
  <c r="B12" i="9" s="1"/>
  <c r="E15" i="9"/>
  <c r="E7" i="9"/>
  <c r="B7" i="9" s="1"/>
  <c r="E8" i="9"/>
  <c r="B8" i="9" s="1"/>
  <c r="E9" i="9"/>
  <c r="B9" i="9" s="1"/>
  <c r="E17" i="9"/>
  <c r="B17" i="9" s="1"/>
  <c r="F15" i="9"/>
  <c r="E10" i="9"/>
  <c r="B10" i="9" s="1"/>
  <c r="E274" i="9"/>
  <c r="B16" i="9" l="1"/>
  <c r="F14" i="9"/>
  <c r="F20" i="9"/>
  <c r="B15" i="9"/>
  <c r="E14" i="9"/>
  <c r="B274" i="9"/>
  <c r="E20" i="9"/>
  <c r="I7" i="3" s="1"/>
  <c r="E4" i="9"/>
  <c r="B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<sst xmlns="http://schemas.openxmlformats.org/spreadsheetml/2006/main" count="4369" uniqueCount="3422">
  <si>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</si>
  <si>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</si>
  <si>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</si>
  <si>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</si>
  <si>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</si>
  <si>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</si>
  <si>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</si>
  <si>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</si>
  <si>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</si>
  <si>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</si>
  <si>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</si>
  <si>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</si>
  <si>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</si>
  <si>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</si>
  <si>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</si>
  <si>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</si>
  <si>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</si>
  <si>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</si>
  <si>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</si>
  <si>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</si>
  <si>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</si>
  <si>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</si>
  <si>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</si>
  <si>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</si>
  <si>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</si>
  <si>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</si>
  <si>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</si>
  <si>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</si>
  <si>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</si>
  <si>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</si>
  <si>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</si>
  <si>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</si>
  <si>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</si>
  <si>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</si>
  <si>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</si>
  <si>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</si>
  <si>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</si>
  <si>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</si>
  <si>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</si>
  <si>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</si>
  <si>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</si>
  <si>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</si>
  <si>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</si>
  <si>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</si>
  <si>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</si>
  <si>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</si>
  <si>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</si>
  <si>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</si>
  <si>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</si>
  <si>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31018 - GRAD RAB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</si>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</sst>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7175763.9000000004</v>
      </c>
      <c r="D2" s="6">
        <f>'PR-RAS'!E6</f>
        <v>7596493.8300000019</v>
      </c>
      <c r="E2" s="6">
        <v>0</v>
      </c>
      <c r="F2" s="6">
        <v>0</v>
      </c>
      <c r="G2" s="7">
        <f t="shared" ref="G2:G264" si="0">(B2/1000)*(C2*1+D2*2)</f>
        <v>22368.751560000004</v>
      </c>
      <c r="H2" s="7">
        <f t="shared" ref="H2:H264" si="1">ABS(C2-ROUND(C2,0))+ABS(D2-ROUND(D2,0))</f>
        <v>0.26999999769032001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4778186.2300000004</v>
      </c>
      <c r="D3" s="1">
        <f>'PR-RAS'!E7</f>
        <v>5368862.8900000006</v>
      </c>
      <c r="E3" s="1">
        <v>0</v>
      </c>
      <c r="F3" s="1">
        <v>0</v>
      </c>
      <c r="G3" s="2">
        <f t="shared" si="0"/>
        <v>31031.824020000004</v>
      </c>
      <c r="H3" s="2">
        <f t="shared" si="1"/>
        <v>0.33999999985098839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2785405.1</v>
      </c>
      <c r="D4" s="1">
        <f>'PR-RAS'!E8</f>
        <v>3449084.2200000007</v>
      </c>
      <c r="E4" s="1">
        <v>0</v>
      </c>
      <c r="F4" s="1">
        <v>0</v>
      </c>
      <c r="G4" s="2">
        <f t="shared" si="0"/>
        <v>29050.720620000004</v>
      </c>
      <c r="H4" s="2">
        <f t="shared" si="1"/>
        <v>0.32000000076368451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1605910.77</v>
      </c>
      <c r="D5" s="1">
        <f>'PR-RAS'!E9</f>
        <v>2082214.02</v>
      </c>
      <c r="E5" s="1">
        <v>0</v>
      </c>
      <c r="F5" s="1">
        <v>0</v>
      </c>
      <c r="G5" s="2">
        <f t="shared" si="0"/>
        <v>23081.355240000001</v>
      </c>
      <c r="H5" s="2">
        <f t="shared" si="1"/>
        <v>0.25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251315.21</v>
      </c>
      <c r="D6" s="1">
        <f>'PR-RAS'!E10</f>
        <v>369852.12</v>
      </c>
      <c r="E6" s="1">
        <v>0</v>
      </c>
      <c r="F6" s="1">
        <v>0</v>
      </c>
      <c r="G6" s="2">
        <f t="shared" si="0"/>
        <v>4955.0972499999998</v>
      </c>
      <c r="H6" s="2">
        <f t="shared" si="1"/>
        <v>0.32999999998719431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625156.03</v>
      </c>
      <c r="D7" s="1">
        <f>'PR-RAS'!E11</f>
        <v>660670.93000000005</v>
      </c>
      <c r="E7" s="1">
        <v>0</v>
      </c>
      <c r="F7" s="1">
        <v>0</v>
      </c>
      <c r="G7" s="2">
        <f t="shared" si="0"/>
        <v>11678.987340000001</v>
      </c>
      <c r="H7" s="2">
        <f t="shared" si="1"/>
        <v>9.9999999976716936E-2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205403.24</v>
      </c>
      <c r="D8" s="1">
        <f>'PR-RAS'!E12</f>
        <v>377336.03</v>
      </c>
      <c r="E8" s="1">
        <v>0</v>
      </c>
      <c r="F8" s="1">
        <v>0</v>
      </c>
      <c r="G8" s="2">
        <f t="shared" si="0"/>
        <v>6720.5271000000002</v>
      </c>
      <c r="H8" s="2">
        <f t="shared" si="1"/>
        <v>0.27000000001862645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140160.31</v>
      </c>
      <c r="D9" s="1">
        <f>'PR-RAS'!E13</f>
        <v>214114.47</v>
      </c>
      <c r="E9" s="1">
        <v>0</v>
      </c>
      <c r="F9" s="1">
        <v>0</v>
      </c>
      <c r="G9" s="2">
        <f t="shared" si="0"/>
        <v>4547.1140000000005</v>
      </c>
      <c r="H9" s="2">
        <f t="shared" si="1"/>
        <v>0.77999999999883585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166036.95000000001</v>
      </c>
      <c r="D10" s="1">
        <f>'PR-RAS'!E14</f>
        <v>36572.29</v>
      </c>
      <c r="E10" s="1">
        <v>0</v>
      </c>
      <c r="F10" s="1">
        <v>0</v>
      </c>
      <c r="G10" s="2">
        <f t="shared" si="0"/>
        <v>2152.6337699999999</v>
      </c>
      <c r="H10" s="2">
        <f t="shared" si="1"/>
        <v>0.33999999998923158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208577.41</v>
      </c>
      <c r="D11" s="1">
        <f>'PR-RAS'!E15</f>
        <v>291675.64</v>
      </c>
      <c r="E11" s="1">
        <v>0</v>
      </c>
      <c r="F11" s="1">
        <v>0</v>
      </c>
      <c r="G11" s="2">
        <f t="shared" si="0"/>
        <v>7919.286900000001</v>
      </c>
      <c r="H11" s="2">
        <f t="shared" si="1"/>
        <v>0.76999999998952262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1828297.05</v>
      </c>
      <c r="D19" s="1">
        <f>'PR-RAS'!E23</f>
        <v>1715087.09</v>
      </c>
      <c r="E19" s="1">
        <v>0</v>
      </c>
      <c r="F19" s="1">
        <v>0</v>
      </c>
      <c r="G19" s="2">
        <f t="shared" si="0"/>
        <v>94652.482140000007</v>
      </c>
      <c r="H19" s="2">
        <f t="shared" si="1"/>
        <v>0.14000000013038516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529275.22</v>
      </c>
      <c r="D20" s="1">
        <f>'PR-RAS'!E24</f>
        <v>586056.24</v>
      </c>
      <c r="E20" s="1">
        <v>0</v>
      </c>
      <c r="F20" s="1">
        <v>0</v>
      </c>
      <c r="G20" s="2">
        <f t="shared" si="0"/>
        <v>32326.366299999998</v>
      </c>
      <c r="H20" s="2">
        <f t="shared" si="1"/>
        <v>0.4599999999627471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1299021.83</v>
      </c>
      <c r="D23" s="1">
        <f>'PR-RAS'!E27</f>
        <v>1129030.8500000001</v>
      </c>
      <c r="E23" s="1">
        <v>0</v>
      </c>
      <c r="F23" s="1">
        <v>0</v>
      </c>
      <c r="G23" s="2">
        <f t="shared" si="0"/>
        <v>78255.837660000005</v>
      </c>
      <c r="H23" s="2">
        <f t="shared" si="1"/>
        <v>0.31999999983236194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164484.07999999999</v>
      </c>
      <c r="D25" s="1">
        <f>'PR-RAS'!E29</f>
        <v>204691.58</v>
      </c>
      <c r="E25" s="1">
        <v>0</v>
      </c>
      <c r="F25" s="1">
        <v>0</v>
      </c>
      <c r="G25" s="2">
        <f t="shared" si="0"/>
        <v>13772.813760000001</v>
      </c>
      <c r="H25" s="2">
        <f t="shared" si="1"/>
        <v>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164484.07999999999</v>
      </c>
      <c r="D27" s="1">
        <f>'PR-RAS'!E31</f>
        <v>204585.4</v>
      </c>
      <c r="E27" s="1">
        <v>0</v>
      </c>
      <c r="F27" s="1">
        <v>0</v>
      </c>
      <c r="G27" s="2">
        <f t="shared" si="0"/>
        <v>14915.026879999999</v>
      </c>
      <c r="H27" s="2">
        <f t="shared" si="1"/>
        <v>0.47999999998137355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106.18</v>
      </c>
      <c r="E29" s="1">
        <v>0</v>
      </c>
      <c r="F29" s="1">
        <v>0</v>
      </c>
      <c r="G29" s="2">
        <f t="shared" si="0"/>
        <v>5.9460800000000003</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213789.16999999998</v>
      </c>
      <c r="D46" s="1">
        <f>'PR-RAS'!E50</f>
        <v>131098.59</v>
      </c>
      <c r="E46" s="1">
        <v>0</v>
      </c>
      <c r="F46" s="1">
        <v>0</v>
      </c>
      <c r="G46" s="2">
        <f t="shared" si="0"/>
        <v>21419.385749999998</v>
      </c>
      <c r="H46" s="2">
        <f t="shared" si="1"/>
        <v>0.57999999998719431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213789.16999999998</v>
      </c>
      <c r="D55" s="1">
        <f>'PR-RAS'!E59</f>
        <v>131098.59</v>
      </c>
      <c r="E55" s="1">
        <v>0</v>
      </c>
      <c r="F55" s="1">
        <v>0</v>
      </c>
      <c r="G55" s="2">
        <f t="shared" si="0"/>
        <v>25703.262899999998</v>
      </c>
      <c r="H55" s="2">
        <f t="shared" si="1"/>
        <v>0.57999999998719431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6718.83</v>
      </c>
      <c r="D56" s="1">
        <f>'PR-RAS'!E60</f>
        <v>6010.61</v>
      </c>
      <c r="E56" s="1">
        <v>0</v>
      </c>
      <c r="F56" s="1">
        <v>0</v>
      </c>
      <c r="G56" s="2">
        <f t="shared" si="0"/>
        <v>1030.7027499999999</v>
      </c>
      <c r="H56" s="2">
        <f t="shared" si="1"/>
        <v>0.56000000000040018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207070.34</v>
      </c>
      <c r="D57" s="1">
        <f>'PR-RAS'!E61</f>
        <v>125087.98</v>
      </c>
      <c r="E57" s="1">
        <v>0</v>
      </c>
      <c r="F57" s="1">
        <v>0</v>
      </c>
      <c r="G57" s="2">
        <f t="shared" si="0"/>
        <v>25605.792799999999</v>
      </c>
      <c r="H57" s="2">
        <f t="shared" si="1"/>
        <v>0.36000000000058208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278772.23</v>
      </c>
      <c r="D78" s="1">
        <f>'PR-RAS'!E82</f>
        <v>291054.23</v>
      </c>
      <c r="E78" s="1">
        <v>0</v>
      </c>
      <c r="F78" s="1">
        <v>0</v>
      </c>
      <c r="G78" s="2">
        <f t="shared" si="0"/>
        <v>66287.813129999995</v>
      </c>
      <c r="H78" s="2">
        <f t="shared" si="1"/>
        <v>0.4599999999627471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25655.040000000001</v>
      </c>
      <c r="D79" s="1">
        <f>'PR-RAS'!E83</f>
        <v>44300.19</v>
      </c>
      <c r="E79" s="1">
        <v>0</v>
      </c>
      <c r="F79" s="1">
        <v>0</v>
      </c>
      <c r="G79" s="2">
        <f t="shared" si="0"/>
        <v>8911.9227600000013</v>
      </c>
      <c r="H79" s="2">
        <f t="shared" si="1"/>
        <v>0.23000000000320142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2160.81</v>
      </c>
      <c r="D81" s="1">
        <f>'PR-RAS'!E85</f>
        <v>6913.89</v>
      </c>
      <c r="E81" s="1">
        <v>0</v>
      </c>
      <c r="F81" s="1">
        <v>0</v>
      </c>
      <c r="G81" s="2">
        <f t="shared" si="0"/>
        <v>1279.0871999999999</v>
      </c>
      <c r="H81" s="2">
        <f t="shared" si="1"/>
        <v>0.29999999999972715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320.83</v>
      </c>
      <c r="D83" s="1">
        <f>'PR-RAS'!E87</f>
        <v>41.3</v>
      </c>
      <c r="E83" s="1">
        <v>0</v>
      </c>
      <c r="F83" s="1">
        <v>0</v>
      </c>
      <c r="G83" s="2">
        <f t="shared" si="0"/>
        <v>33.08126</v>
      </c>
      <c r="H83" s="2">
        <f t="shared" si="1"/>
        <v>0.47000000000001307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23173.4</v>
      </c>
      <c r="D84" s="1">
        <f>'PR-RAS'!E88</f>
        <v>37345</v>
      </c>
      <c r="E84" s="1">
        <v>0</v>
      </c>
      <c r="F84" s="1">
        <v>0</v>
      </c>
      <c r="G84" s="2">
        <f t="shared" si="0"/>
        <v>8122.6621999999998</v>
      </c>
      <c r="H84" s="2">
        <f t="shared" si="1"/>
        <v>0.40000000000145519</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253117.19</v>
      </c>
      <c r="D87" s="1">
        <f>'PR-RAS'!E91</f>
        <v>246754.04</v>
      </c>
      <c r="E87" s="1">
        <v>0</v>
      </c>
      <c r="F87" s="1">
        <v>0</v>
      </c>
      <c r="G87" s="2">
        <f t="shared" si="0"/>
        <v>64209.773219999995</v>
      </c>
      <c r="H87" s="2">
        <f t="shared" si="1"/>
        <v>0.23000000001047738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91558.1</v>
      </c>
      <c r="D88" s="1">
        <f>'PR-RAS'!E92</f>
        <v>95817.22</v>
      </c>
      <c r="E88" s="1">
        <v>0</v>
      </c>
      <c r="F88" s="1">
        <v>0</v>
      </c>
      <c r="G88" s="2">
        <f t="shared" si="0"/>
        <v>24637.750980000001</v>
      </c>
      <c r="H88" s="2">
        <f t="shared" si="1"/>
        <v>0.32000000000698492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124705.06</v>
      </c>
      <c r="D89" s="1">
        <f>'PR-RAS'!E93</f>
        <v>119653.57</v>
      </c>
      <c r="E89" s="1">
        <v>0</v>
      </c>
      <c r="F89" s="1">
        <v>0</v>
      </c>
      <c r="G89" s="2">
        <f t="shared" si="0"/>
        <v>32033.0736</v>
      </c>
      <c r="H89" s="2">
        <f t="shared" si="1"/>
        <v>0.48999999999068677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35404.089999999997</v>
      </c>
      <c r="D90" s="1">
        <f>'PR-RAS'!E94</f>
        <v>31142.880000000001</v>
      </c>
      <c r="E90" s="1">
        <v>0</v>
      </c>
      <c r="F90" s="1">
        <v>0</v>
      </c>
      <c r="G90" s="2">
        <f t="shared" si="0"/>
        <v>8694.3966500000006</v>
      </c>
      <c r="H90" s="2">
        <f t="shared" si="1"/>
        <v>0.20999999999548891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1449.94</v>
      </c>
      <c r="D93" s="1">
        <f>'PR-RAS'!E97</f>
        <v>140.37</v>
      </c>
      <c r="E93" s="1">
        <v>0</v>
      </c>
      <c r="F93" s="1">
        <v>0</v>
      </c>
      <c r="G93" s="2">
        <f t="shared" si="0"/>
        <v>159.22256000000002</v>
      </c>
      <c r="H93" s="2">
        <f t="shared" si="1"/>
        <v>0.42999999999994998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1836695.37</v>
      </c>
      <c r="D102" s="1">
        <f>'PR-RAS'!E106</f>
        <v>1735321.7400000002</v>
      </c>
      <c r="E102" s="1">
        <v>0</v>
      </c>
      <c r="F102" s="1">
        <v>0</v>
      </c>
      <c r="G102" s="2">
        <f t="shared" si="0"/>
        <v>536041.22385000007</v>
      </c>
      <c r="H102" s="2">
        <f t="shared" si="1"/>
        <v>0.62999999988824129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224729.06</v>
      </c>
      <c r="D103" s="1">
        <f>'PR-RAS'!E107</f>
        <v>252175.18</v>
      </c>
      <c r="E103" s="1">
        <v>0</v>
      </c>
      <c r="F103" s="1">
        <v>0</v>
      </c>
      <c r="G103" s="2">
        <f t="shared" si="0"/>
        <v>74366.100839999985</v>
      </c>
      <c r="H103" s="2">
        <f t="shared" si="1"/>
        <v>0.23999999999068677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1977.57</v>
      </c>
      <c r="D105" s="1">
        <f>'PR-RAS'!E109</f>
        <v>1592.8</v>
      </c>
      <c r="E105" s="1">
        <v>0</v>
      </c>
      <c r="F105" s="1">
        <v>0</v>
      </c>
      <c r="G105" s="2">
        <f t="shared" si="0"/>
        <v>536.96968000000004</v>
      </c>
      <c r="H105" s="2">
        <f t="shared" si="1"/>
        <v>0.63000000000010914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2361.73</v>
      </c>
      <c r="D106" s="1">
        <f>'PR-RAS'!E110</f>
        <v>1603.89</v>
      </c>
      <c r="E106" s="1">
        <v>0</v>
      </c>
      <c r="F106" s="1">
        <v>0</v>
      </c>
      <c r="G106" s="2">
        <f t="shared" si="0"/>
        <v>584.79854999999998</v>
      </c>
      <c r="H106" s="2">
        <f t="shared" si="1"/>
        <v>0.37999999999988177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220389.76000000001</v>
      </c>
      <c r="D107" s="1">
        <f>'PR-RAS'!E111</f>
        <v>248978.49</v>
      </c>
      <c r="E107" s="1">
        <v>0</v>
      </c>
      <c r="F107" s="1">
        <v>0</v>
      </c>
      <c r="G107" s="2">
        <f t="shared" si="0"/>
        <v>76144.75443999999</v>
      </c>
      <c r="H107" s="2">
        <f t="shared" si="1"/>
        <v>0.72999999998137355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101747.34</v>
      </c>
      <c r="D108" s="1">
        <f>'PR-RAS'!E112</f>
        <v>72167.55000000009</v>
      </c>
      <c r="E108" s="1">
        <v>0</v>
      </c>
      <c r="F108" s="1">
        <v>0</v>
      </c>
      <c r="G108" s="2">
        <f t="shared" si="0"/>
        <v>26330.82108000002</v>
      </c>
      <c r="H108" s="2">
        <f t="shared" si="1"/>
        <v>0.78999999990628567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2141.21</v>
      </c>
      <c r="D110" s="1">
        <f>'PR-RAS'!E114</f>
        <v>5544.13</v>
      </c>
      <c r="E110" s="1">
        <v>0</v>
      </c>
      <c r="F110" s="1">
        <v>0</v>
      </c>
      <c r="G110" s="2">
        <f t="shared" si="0"/>
        <v>1442.01223</v>
      </c>
      <c r="H110" s="2">
        <f t="shared" si="1"/>
        <v>0.34000000000014552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225.88</v>
      </c>
      <c r="D111" s="1">
        <f>'PR-RAS'!E115</f>
        <v>1523.08</v>
      </c>
      <c r="E111" s="1">
        <v>0</v>
      </c>
      <c r="F111" s="1">
        <v>0</v>
      </c>
      <c r="G111" s="2">
        <f t="shared" si="0"/>
        <v>359.92439999999999</v>
      </c>
      <c r="H111" s="2">
        <f t="shared" si="1"/>
        <v>0.19999999999993179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99380.25</v>
      </c>
      <c r="D113" s="1">
        <f>'PR-RAS'!E117</f>
        <v>65100.340000000084</v>
      </c>
      <c r="E113" s="1">
        <v>0</v>
      </c>
      <c r="F113" s="1">
        <v>0</v>
      </c>
      <c r="G113" s="2">
        <f t="shared" si="0"/>
        <v>25713.06416000002</v>
      </c>
      <c r="H113" s="2">
        <f t="shared" si="1"/>
        <v>0.59000000008381903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1510218.97</v>
      </c>
      <c r="D116" s="1">
        <f>'PR-RAS'!E120</f>
        <v>1410979.01</v>
      </c>
      <c r="E116" s="1">
        <v>0</v>
      </c>
      <c r="F116" s="1">
        <v>0</v>
      </c>
      <c r="G116" s="2">
        <f t="shared" si="0"/>
        <v>498200.35385000007</v>
      </c>
      <c r="H116" s="2">
        <f t="shared" si="1"/>
        <v>4.0000000037252903E-2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673140.95</v>
      </c>
      <c r="D117" s="1">
        <f>'PR-RAS'!E121</f>
        <v>517766.17</v>
      </c>
      <c r="E117" s="1">
        <v>0</v>
      </c>
      <c r="F117" s="1">
        <v>0</v>
      </c>
      <c r="G117" s="2">
        <f t="shared" si="0"/>
        <v>198206.10164000001</v>
      </c>
      <c r="H117" s="2">
        <f t="shared" si="1"/>
        <v>0.22000000003026798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837078.02</v>
      </c>
      <c r="D118" s="1">
        <f>'PR-RAS'!E122</f>
        <v>893212.84</v>
      </c>
      <c r="E118" s="1">
        <v>0</v>
      </c>
      <c r="F118" s="1">
        <v>0</v>
      </c>
      <c r="G118" s="2">
        <f t="shared" si="0"/>
        <v>306949.93290000001</v>
      </c>
      <c r="H118" s="2">
        <f t="shared" si="1"/>
        <v>0.18000000005122274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54207.85</v>
      </c>
      <c r="D120" s="1">
        <f>'PR-RAS'!E124</f>
        <v>50478.939999999995</v>
      </c>
      <c r="E120" s="1">
        <v>0</v>
      </c>
      <c r="F120" s="1">
        <v>0</v>
      </c>
      <c r="G120" s="2">
        <f t="shared" si="0"/>
        <v>18464.721869999998</v>
      </c>
      <c r="H120" s="2">
        <f t="shared" si="1"/>
        <v>0.21000000000640284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46576.29</v>
      </c>
      <c r="D121" s="1">
        <f>'PR-RAS'!E125</f>
        <v>43842.799999999996</v>
      </c>
      <c r="E121" s="1">
        <v>0</v>
      </c>
      <c r="F121" s="1">
        <v>0</v>
      </c>
      <c r="G121" s="2">
        <f t="shared" si="0"/>
        <v>16111.426799999997</v>
      </c>
      <c r="H121" s="2">
        <f t="shared" si="1"/>
        <v>0.49000000000523869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46576.29</v>
      </c>
      <c r="D123" s="1">
        <f>'PR-RAS'!E127</f>
        <v>43842.799999999996</v>
      </c>
      <c r="E123" s="1">
        <v>0</v>
      </c>
      <c r="F123" s="1">
        <v>0</v>
      </c>
      <c r="G123" s="2">
        <f t="shared" si="0"/>
        <v>16379.950579999997</v>
      </c>
      <c r="H123" s="2">
        <f t="shared" si="1"/>
        <v>0.49000000000523869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7631.56</v>
      </c>
      <c r="D124" s="1">
        <f>'PR-RAS'!E128</f>
        <v>6636.1400000000012</v>
      </c>
      <c r="E124" s="1">
        <v>0</v>
      </c>
      <c r="F124" s="1">
        <v>0</v>
      </c>
      <c r="G124" s="2">
        <f t="shared" si="0"/>
        <v>2571.1723200000006</v>
      </c>
      <c r="H124" s="2">
        <f t="shared" si="1"/>
        <v>0.58000000000083674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7631.56</v>
      </c>
      <c r="D125" s="1">
        <f>'PR-RAS'!E129</f>
        <v>6636.1400000000012</v>
      </c>
      <c r="E125" s="1">
        <v>0</v>
      </c>
      <c r="F125" s="1">
        <v>0</v>
      </c>
      <c r="G125" s="2">
        <f t="shared" si="0"/>
        <v>2592.0761600000005</v>
      </c>
      <c r="H125" s="2">
        <f t="shared" si="1"/>
        <v>0.58000000000083674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14113.05</v>
      </c>
      <c r="D135" s="1">
        <f>'PR-RAS'!E139</f>
        <v>19677.439999999999</v>
      </c>
      <c r="E135" s="1">
        <v>0</v>
      </c>
      <c r="F135" s="1">
        <v>0</v>
      </c>
      <c r="G135" s="2">
        <f t="shared" si="0"/>
        <v>7164.7026199999991</v>
      </c>
      <c r="H135" s="2">
        <f t="shared" si="1"/>
        <v>0.48999999999796273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14113.05</v>
      </c>
      <c r="D136" s="1">
        <f>'PR-RAS'!E140</f>
        <v>19677.439999999999</v>
      </c>
      <c r="E136" s="1">
        <v>0</v>
      </c>
      <c r="F136" s="1">
        <v>0</v>
      </c>
      <c r="G136" s="2">
        <f t="shared" si="0"/>
        <v>7218.1705499999998</v>
      </c>
      <c r="H136" s="2">
        <f t="shared" si="1"/>
        <v>0.48999999999796273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14113.05</v>
      </c>
      <c r="D145" s="1">
        <f>'PR-RAS'!E149</f>
        <v>19677.439999999999</v>
      </c>
      <c r="E145" s="1">
        <v>0</v>
      </c>
      <c r="F145" s="1">
        <v>0</v>
      </c>
      <c r="G145" s="2">
        <f t="shared" si="0"/>
        <v>7699.381919999998</v>
      </c>
      <c r="H145" s="2">
        <f t="shared" si="1"/>
        <v>0.48999999999796273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4897151.9400000004</v>
      </c>
      <c r="D147" s="1">
        <f>'PR-RAS'!E151</f>
        <v>5497990.9500000002</v>
      </c>
      <c r="E147" s="1">
        <v>0</v>
      </c>
      <c r="F147" s="1">
        <v>0</v>
      </c>
      <c r="G147" s="2">
        <f t="shared" si="0"/>
        <v>2320397.5406399998</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537021.28</v>
      </c>
      <c r="D148" s="1">
        <f>'PR-RAS'!E152</f>
        <v>621323.74</v>
      </c>
      <c r="E148" s="1">
        <v>0</v>
      </c>
      <c r="F148" s="1">
        <v>0</v>
      </c>
      <c r="G148" s="2">
        <f t="shared" si="0"/>
        <v>261611.30771999998</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337250.31</v>
      </c>
      <c r="D149" s="1">
        <f>'PR-RAS'!E153</f>
        <v>392973.67000000004</v>
      </c>
      <c r="E149" s="1">
        <v>0</v>
      </c>
      <c r="F149" s="1">
        <v>0</v>
      </c>
      <c r="G149" s="2">
        <f t="shared" si="0"/>
        <v>166233.25220000002</v>
      </c>
      <c r="H149" s="2">
        <f t="shared" si="1"/>
        <v>0.63999999995576218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337250.31</v>
      </c>
      <c r="D150" s="1">
        <f>'PR-RAS'!E154</f>
        <v>392973.67000000004</v>
      </c>
      <c r="E150" s="1">
        <v>0</v>
      </c>
      <c r="F150" s="1">
        <v>0</v>
      </c>
      <c r="G150" s="2">
        <f t="shared" si="0"/>
        <v>167356.44985</v>
      </c>
      <c r="H150" s="2">
        <f t="shared" si="1"/>
        <v>0.63999999995576218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45900.42</v>
      </c>
      <c r="D154" s="1">
        <f>'PR-RAS'!E158</f>
        <v>49149.859999999993</v>
      </c>
      <c r="E154" s="1">
        <v>0</v>
      </c>
      <c r="F154" s="1">
        <v>0</v>
      </c>
      <c r="G154" s="2">
        <f t="shared" si="0"/>
        <v>22062.621419999996</v>
      </c>
      <c r="H154" s="2">
        <f t="shared" si="1"/>
        <v>0.56000000000494765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153870.54999999999</v>
      </c>
      <c r="D155" s="1">
        <f>'PR-RAS'!E159</f>
        <v>179200.21000000002</v>
      </c>
      <c r="E155" s="1">
        <v>0</v>
      </c>
      <c r="F155" s="1">
        <v>0</v>
      </c>
      <c r="G155" s="2">
        <f t="shared" si="0"/>
        <v>78889.729380000004</v>
      </c>
      <c r="H155" s="2">
        <f t="shared" si="1"/>
        <v>0.66000000003259629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84312.65</v>
      </c>
      <c r="D156" s="1">
        <f>'PR-RAS'!E160</f>
        <v>98162.57</v>
      </c>
      <c r="E156" s="1">
        <v>0</v>
      </c>
      <c r="F156" s="1">
        <v>0</v>
      </c>
      <c r="G156" s="2">
        <f t="shared" si="0"/>
        <v>43498.857450000003</v>
      </c>
      <c r="H156" s="2">
        <f t="shared" si="1"/>
        <v>0.77999999999883585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69557.899999999994</v>
      </c>
      <c r="D157" s="1">
        <f>'PR-RAS'!E161</f>
        <v>81037.64</v>
      </c>
      <c r="E157" s="1">
        <v>0</v>
      </c>
      <c r="F157" s="1">
        <v>0</v>
      </c>
      <c r="G157" s="2">
        <f t="shared" si="0"/>
        <v>36134.776079999996</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1660960.13</v>
      </c>
      <c r="D159" s="1">
        <f>'PR-RAS'!E163</f>
        <v>1771326.06</v>
      </c>
      <c r="E159" s="1">
        <v>0</v>
      </c>
      <c r="F159" s="1">
        <v>0</v>
      </c>
      <c r="G159" s="2">
        <f t="shared" si="0"/>
        <v>822170.73549999995</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19351.88</v>
      </c>
      <c r="D160" s="1">
        <f>'PR-RAS'!E164</f>
        <v>21544.659999999996</v>
      </c>
      <c r="E160" s="1">
        <v>0</v>
      </c>
      <c r="F160" s="1">
        <v>0</v>
      </c>
      <c r="G160" s="2">
        <f t="shared" si="0"/>
        <v>9928.1507999999994</v>
      </c>
      <c r="H160" s="2">
        <f t="shared" si="1"/>
        <v>0.46000000000276486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6737.33</v>
      </c>
      <c r="D161" s="1">
        <f>'PR-RAS'!E165</f>
        <v>6432.5</v>
      </c>
      <c r="E161" s="1">
        <v>0</v>
      </c>
      <c r="F161" s="1">
        <v>0</v>
      </c>
      <c r="G161" s="2">
        <f t="shared" si="0"/>
        <v>3136.3728000000006</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10979.1</v>
      </c>
      <c r="D162" s="1">
        <f>'PR-RAS'!E166</f>
        <v>13844.46</v>
      </c>
      <c r="E162" s="1">
        <v>0</v>
      </c>
      <c r="F162" s="1">
        <v>0</v>
      </c>
      <c r="G162" s="2">
        <f t="shared" si="0"/>
        <v>6225.5512199999994</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1635.45</v>
      </c>
      <c r="D163" s="1">
        <f>'PR-RAS'!E167</f>
        <v>1267.6999999999971</v>
      </c>
      <c r="E163" s="1">
        <v>0</v>
      </c>
      <c r="F163" s="1">
        <v>0</v>
      </c>
      <c r="G163" s="2">
        <f t="shared" si="0"/>
        <v>675.67769999999905</v>
      </c>
      <c r="H163" s="2">
        <f t="shared" si="1"/>
        <v>0.75000000000295586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366053.17</v>
      </c>
      <c r="D165" s="1">
        <f>'PR-RAS'!E169</f>
        <v>194683.87</v>
      </c>
      <c r="E165" s="1">
        <v>0</v>
      </c>
      <c r="F165" s="1">
        <v>0</v>
      </c>
      <c r="G165" s="2">
        <f t="shared" si="0"/>
        <v>123889.02923999999</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14565.35</v>
      </c>
      <c r="D166" s="1">
        <f>'PR-RAS'!E170</f>
        <v>16368.709999999992</v>
      </c>
      <c r="E166" s="1">
        <v>0</v>
      </c>
      <c r="F166" s="1">
        <v>0</v>
      </c>
      <c r="G166" s="2">
        <f t="shared" si="0"/>
        <v>7804.9570499999973</v>
      </c>
      <c r="H166" s="2">
        <f t="shared" si="1"/>
        <v>0.64000000000851287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284982.36</v>
      </c>
      <c r="D168" s="1">
        <f>'PR-RAS'!E172</f>
        <v>121748.45000000001</v>
      </c>
      <c r="E168" s="1">
        <v>0</v>
      </c>
      <c r="F168" s="1">
        <v>0</v>
      </c>
      <c r="G168" s="2">
        <f t="shared" si="0"/>
        <v>88256.036420000004</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65790.12</v>
      </c>
      <c r="D169" s="1">
        <f>'PR-RAS'!E173</f>
        <v>56566.710000000006</v>
      </c>
      <c r="E169" s="1">
        <v>0</v>
      </c>
      <c r="F169" s="1">
        <v>0</v>
      </c>
      <c r="G169" s="2">
        <f t="shared" si="0"/>
        <v>30059.154720000002</v>
      </c>
      <c r="H169" s="2">
        <f t="shared" si="1"/>
        <v>0.40999999998894054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715.34</v>
      </c>
      <c r="D170" s="1">
        <f>'PR-RAS'!E174</f>
        <v>0</v>
      </c>
      <c r="E170" s="1">
        <v>0</v>
      </c>
      <c r="F170" s="1">
        <v>0</v>
      </c>
      <c r="G170" s="2">
        <f t="shared" si="0"/>
        <v>120.89246000000001</v>
      </c>
      <c r="H170" s="2">
        <f t="shared" si="1"/>
        <v>0.34000000000003183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1025674.15</v>
      </c>
      <c r="D173" s="1">
        <f>'PR-RAS'!E177</f>
        <v>1314808.6900000002</v>
      </c>
      <c r="E173" s="1">
        <v>0</v>
      </c>
      <c r="F173" s="1">
        <v>0</v>
      </c>
      <c r="G173" s="2">
        <f t="shared" si="0"/>
        <v>628710.14315999998</v>
      </c>
      <c r="H173" s="2">
        <f t="shared" si="1"/>
        <v>0.45999999984633178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49766.35</v>
      </c>
      <c r="D174" s="1">
        <f>'PR-RAS'!E178</f>
        <v>54700.29</v>
      </c>
      <c r="E174" s="1">
        <v>0</v>
      </c>
      <c r="F174" s="1">
        <v>0</v>
      </c>
      <c r="G174" s="2">
        <f t="shared" si="0"/>
        <v>27535.878889999996</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696563.05</v>
      </c>
      <c r="D175" s="1">
        <f>'PR-RAS'!E179</f>
        <v>708899.76</v>
      </c>
      <c r="E175" s="1">
        <v>0</v>
      </c>
      <c r="F175" s="1">
        <v>0</v>
      </c>
      <c r="G175" s="2">
        <f t="shared" si="0"/>
        <v>367899.08718000003</v>
      </c>
      <c r="H175" s="2">
        <f t="shared" si="1"/>
        <v>0.2900000000372529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43742.2</v>
      </c>
      <c r="D177" s="1">
        <f>'PR-RAS'!E181</f>
        <v>39861.65</v>
      </c>
      <c r="E177" s="1">
        <v>0</v>
      </c>
      <c r="F177" s="1">
        <v>0</v>
      </c>
      <c r="G177" s="2">
        <f t="shared" si="0"/>
        <v>21729.928</v>
      </c>
      <c r="H177" s="2">
        <f t="shared" si="1"/>
        <v>0.54999999999563443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49373.25</v>
      </c>
      <c r="D178" s="1">
        <f>'PR-RAS'!E182</f>
        <v>128636.12000000001</v>
      </c>
      <c r="E178" s="1">
        <v>0</v>
      </c>
      <c r="F178" s="1">
        <v>0</v>
      </c>
      <c r="G178" s="2">
        <f t="shared" si="0"/>
        <v>54276.251729999996</v>
      </c>
      <c r="H178" s="2">
        <f t="shared" si="1"/>
        <v>0.3700000000098953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9431.2800000000007</v>
      </c>
      <c r="D179" s="1">
        <f>'PR-RAS'!E183</f>
        <v>9255.01</v>
      </c>
      <c r="E179" s="1">
        <v>0</v>
      </c>
      <c r="F179" s="1">
        <v>0</v>
      </c>
      <c r="G179" s="2">
        <f t="shared" si="0"/>
        <v>4973.5514000000003</v>
      </c>
      <c r="H179" s="2">
        <f t="shared" si="1"/>
        <v>0.29000000000087311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45782.17</v>
      </c>
      <c r="D180" s="1">
        <f>'PR-RAS'!E184</f>
        <v>64221.070000000007</v>
      </c>
      <c r="E180" s="1">
        <v>0</v>
      </c>
      <c r="F180" s="1">
        <v>0</v>
      </c>
      <c r="G180" s="2">
        <f t="shared" si="0"/>
        <v>31186.151489999997</v>
      </c>
      <c r="H180" s="2">
        <f t="shared" si="1"/>
        <v>0.24000000000523869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48655.96</v>
      </c>
      <c r="D181" s="1">
        <f>'PR-RAS'!E185</f>
        <v>56749.290000000008</v>
      </c>
      <c r="E181" s="1">
        <v>0</v>
      </c>
      <c r="F181" s="1">
        <v>0</v>
      </c>
      <c r="G181" s="2">
        <f t="shared" si="0"/>
        <v>29187.817200000001</v>
      </c>
      <c r="H181" s="2">
        <f t="shared" si="1"/>
        <v>0.33000000000902219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82359.89</v>
      </c>
      <c r="D182" s="1">
        <f>'PR-RAS'!E186</f>
        <v>252485.50000000006</v>
      </c>
      <c r="E182" s="1">
        <v>0</v>
      </c>
      <c r="F182" s="1">
        <v>0</v>
      </c>
      <c r="G182" s="2">
        <f t="shared" si="0"/>
        <v>106306.89109000002</v>
      </c>
      <c r="H182" s="2">
        <f t="shared" si="1"/>
        <v>0.60999999994237442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867.4</v>
      </c>
      <c r="D183" s="1">
        <f>'PR-RAS'!E187</f>
        <v>1540.15</v>
      </c>
      <c r="E183" s="1">
        <v>0</v>
      </c>
      <c r="F183" s="1">
        <v>0</v>
      </c>
      <c r="G183" s="2">
        <f t="shared" si="0"/>
        <v>718.48140000000001</v>
      </c>
      <c r="H183" s="2">
        <f t="shared" si="1"/>
        <v>0.55000000000006821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249013.53</v>
      </c>
      <c r="D184" s="1">
        <f>'PR-RAS'!E188</f>
        <v>238748.68999999997</v>
      </c>
      <c r="E184" s="1">
        <v>0</v>
      </c>
      <c r="F184" s="1">
        <v>0</v>
      </c>
      <c r="G184" s="2">
        <f t="shared" si="0"/>
        <v>132951.49652999997</v>
      </c>
      <c r="H184" s="2">
        <f t="shared" si="1"/>
        <v>0.78000000002793968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24433.55</v>
      </c>
      <c r="D185" s="1">
        <f>'PR-RAS'!E189</f>
        <v>24297.18</v>
      </c>
      <c r="E185" s="1">
        <v>0</v>
      </c>
      <c r="F185" s="1">
        <v>0</v>
      </c>
      <c r="G185" s="2">
        <f t="shared" si="0"/>
        <v>13437.13544</v>
      </c>
      <c r="H185" s="2">
        <f t="shared" si="1"/>
        <v>0.63000000000101863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7028.56</v>
      </c>
      <c r="D186" s="1">
        <f>'PR-RAS'!E190</f>
        <v>8095.2199999999993</v>
      </c>
      <c r="E186" s="1">
        <v>0</v>
      </c>
      <c r="F186" s="1">
        <v>0</v>
      </c>
      <c r="G186" s="2">
        <f t="shared" si="0"/>
        <v>4295.5150000000003</v>
      </c>
      <c r="H186" s="2">
        <f t="shared" si="1"/>
        <v>0.65999999999894499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56161.54</v>
      </c>
      <c r="D187" s="1">
        <f>'PR-RAS'!E191</f>
        <v>67951.149999999994</v>
      </c>
      <c r="E187" s="1">
        <v>0</v>
      </c>
      <c r="F187" s="1">
        <v>0</v>
      </c>
      <c r="G187" s="2">
        <f t="shared" si="0"/>
        <v>35723.874239999997</v>
      </c>
      <c r="H187" s="2">
        <f t="shared" si="1"/>
        <v>0.60999999999330612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7406.8</v>
      </c>
      <c r="D188" s="1">
        <f>'PR-RAS'!E192</f>
        <v>6636.46</v>
      </c>
      <c r="E188" s="1">
        <v>0</v>
      </c>
      <c r="F188" s="1">
        <v>0</v>
      </c>
      <c r="G188" s="2">
        <f t="shared" si="0"/>
        <v>3867.1076400000002</v>
      </c>
      <c r="H188" s="2">
        <f t="shared" si="1"/>
        <v>0.65999999999985448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32045.66</v>
      </c>
      <c r="D189" s="1">
        <f>'PR-RAS'!E193</f>
        <v>23650.59</v>
      </c>
      <c r="E189" s="1">
        <v>0</v>
      </c>
      <c r="F189" s="1">
        <v>0</v>
      </c>
      <c r="G189" s="2">
        <f t="shared" si="0"/>
        <v>14917.205919999999</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121937.42</v>
      </c>
      <c r="D191" s="1">
        <f>'PR-RAS'!E195</f>
        <v>108118.08999999998</v>
      </c>
      <c r="E191" s="1">
        <v>0</v>
      </c>
      <c r="F191" s="1">
        <v>0</v>
      </c>
      <c r="G191" s="2">
        <f t="shared" si="0"/>
        <v>64252.983999999997</v>
      </c>
      <c r="H191" s="2">
        <f t="shared" si="1"/>
        <v>0.5099999999802094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60735.71</v>
      </c>
      <c r="D192" s="1">
        <f>'PR-RAS'!E196</f>
        <v>49580.69</v>
      </c>
      <c r="E192" s="1">
        <v>0</v>
      </c>
      <c r="F192" s="1">
        <v>0</v>
      </c>
      <c r="G192" s="2">
        <f t="shared" si="0"/>
        <v>30540.34419</v>
      </c>
      <c r="H192" s="2">
        <f t="shared" si="1"/>
        <v>0.59999999999854481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33423.85</v>
      </c>
      <c r="D198" s="1">
        <f>'PR-RAS'!E202</f>
        <v>27728.06</v>
      </c>
      <c r="E198" s="1">
        <v>0</v>
      </c>
      <c r="F198" s="1">
        <v>0</v>
      </c>
      <c r="G198" s="2">
        <f t="shared" si="0"/>
        <v>17509.354090000001</v>
      </c>
      <c r="H198" s="2">
        <f t="shared" si="1"/>
        <v>0.21000000000276486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33423.85</v>
      </c>
      <c r="D201" s="1">
        <f>'PR-RAS'!E205</f>
        <v>27728.06</v>
      </c>
      <c r="E201" s="1">
        <v>0</v>
      </c>
      <c r="F201" s="1">
        <v>0</v>
      </c>
      <c r="G201" s="2">
        <f t="shared" si="0"/>
        <v>17775.994000000002</v>
      </c>
      <c r="H201" s="2">
        <f t="shared" si="1"/>
        <v>0.21000000000276486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27311.86</v>
      </c>
      <c r="D206" s="1">
        <f>'PR-RAS'!E210</f>
        <v>21852.63</v>
      </c>
      <c r="E206" s="1">
        <v>0</v>
      </c>
      <c r="F206" s="1">
        <v>0</v>
      </c>
      <c r="G206" s="2">
        <f t="shared" si="0"/>
        <v>14558.509599999998</v>
      </c>
      <c r="H206" s="2">
        <f t="shared" si="1"/>
        <v>0.50999999999839929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17339.509999999998</v>
      </c>
      <c r="D207" s="1">
        <f>'PR-RAS'!E211</f>
        <v>18166.93</v>
      </c>
      <c r="E207" s="1">
        <v>0</v>
      </c>
      <c r="F207" s="1">
        <v>0</v>
      </c>
      <c r="G207" s="2">
        <f t="shared" si="0"/>
        <v>11056.714219999998</v>
      </c>
      <c r="H207" s="2">
        <f t="shared" si="1"/>
        <v>0.56000000000130967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148.27000000000001</v>
      </c>
      <c r="D208" s="1">
        <f>'PR-RAS'!E212</f>
        <v>169.73</v>
      </c>
      <c r="E208" s="1">
        <v>0</v>
      </c>
      <c r="F208" s="1">
        <v>0</v>
      </c>
      <c r="G208" s="2">
        <f t="shared" si="0"/>
        <v>100.96011</v>
      </c>
      <c r="H208" s="2">
        <f t="shared" si="1"/>
        <v>0.54000000000002046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480.5</v>
      </c>
      <c r="D209" s="1">
        <f>'PR-RAS'!E213</f>
        <v>17.13</v>
      </c>
      <c r="E209" s="1">
        <v>0</v>
      </c>
      <c r="F209" s="1">
        <v>0</v>
      </c>
      <c r="G209" s="2">
        <f t="shared" si="0"/>
        <v>107.07007999999999</v>
      </c>
      <c r="H209" s="2">
        <f t="shared" si="1"/>
        <v>0.62999999999999901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9343.58</v>
      </c>
      <c r="D210" s="1">
        <f>'PR-RAS'!E214</f>
        <v>3498.84</v>
      </c>
      <c r="E210" s="1">
        <v>0</v>
      </c>
      <c r="F210" s="1">
        <v>0</v>
      </c>
      <c r="G210" s="2">
        <f t="shared" si="0"/>
        <v>3415.3233399999999</v>
      </c>
      <c r="H210" s="2">
        <f t="shared" si="1"/>
        <v>0.57999999999992724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55198.090000000004</v>
      </c>
      <c r="D211" s="1">
        <f>'PR-RAS'!E215</f>
        <v>48055.14</v>
      </c>
      <c r="E211" s="1">
        <v>0</v>
      </c>
      <c r="F211" s="1">
        <v>0</v>
      </c>
      <c r="G211" s="2">
        <f t="shared" si="0"/>
        <v>31774.757699999998</v>
      </c>
      <c r="H211" s="2">
        <f t="shared" si="1"/>
        <v>0.23000000000320142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55198.090000000004</v>
      </c>
      <c r="D215" s="1">
        <f>'PR-RAS'!E219</f>
        <v>48055.14</v>
      </c>
      <c r="E215" s="1">
        <v>0</v>
      </c>
      <c r="F215" s="1">
        <v>0</v>
      </c>
      <c r="G215" s="2">
        <f t="shared" si="0"/>
        <v>32379.991179999997</v>
      </c>
      <c r="H215" s="2">
        <f t="shared" si="1"/>
        <v>0.23000000000320142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2704.12</v>
      </c>
      <c r="D217" s="1">
        <f>'PR-RAS'!E221</f>
        <v>3139.99</v>
      </c>
      <c r="E217" s="1">
        <v>0</v>
      </c>
      <c r="F217" s="1">
        <v>0</v>
      </c>
      <c r="G217" s="2">
        <f t="shared" si="0"/>
        <v>1940.5655999999997</v>
      </c>
      <c r="H217" s="2">
        <f t="shared" si="1"/>
        <v>0.13000000000010914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52493.97</v>
      </c>
      <c r="D218" s="1">
        <f>'PR-RAS'!E222</f>
        <v>44915.15</v>
      </c>
      <c r="E218" s="1">
        <v>0</v>
      </c>
      <c r="F218" s="1">
        <v>0</v>
      </c>
      <c r="G218" s="2">
        <f t="shared" si="0"/>
        <v>30884.366590000005</v>
      </c>
      <c r="H218" s="2">
        <f t="shared" si="1"/>
        <v>0.18000000000029104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1762721.3900000001</v>
      </c>
      <c r="D220" s="1">
        <f>'PR-RAS'!E224</f>
        <v>2213039.98</v>
      </c>
      <c r="E220" s="1">
        <v>0</v>
      </c>
      <c r="F220" s="1">
        <v>0</v>
      </c>
      <c r="G220" s="2">
        <f t="shared" si="0"/>
        <v>1355347.4956499999</v>
      </c>
      <c r="H220" s="2">
        <f t="shared" si="1"/>
        <v>0.41000000014901161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492219.13</v>
      </c>
      <c r="D227" s="1">
        <f>'PR-RAS'!E231</f>
        <v>616097.84</v>
      </c>
      <c r="E227" s="1">
        <v>0</v>
      </c>
      <c r="F227" s="1">
        <v>0</v>
      </c>
      <c r="G227" s="2">
        <f t="shared" si="0"/>
        <v>389717.74706000002</v>
      </c>
      <c r="H227" s="2">
        <f t="shared" si="1"/>
        <v>0.2900000000372529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114202.28</v>
      </c>
      <c r="D228" s="1">
        <f>'PR-RAS'!E232</f>
        <v>122719.1</v>
      </c>
      <c r="E228" s="1">
        <v>0</v>
      </c>
      <c r="F228" s="1">
        <v>0</v>
      </c>
      <c r="G228" s="2">
        <f t="shared" si="0"/>
        <v>81638.388959999997</v>
      </c>
      <c r="H228" s="2">
        <f t="shared" si="1"/>
        <v>0.38000000000465661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378016.85</v>
      </c>
      <c r="D229" s="1">
        <f>'PR-RAS'!E233</f>
        <v>493378.74</v>
      </c>
      <c r="E229" s="1">
        <v>0</v>
      </c>
      <c r="F229" s="1">
        <v>0</v>
      </c>
      <c r="G229" s="2">
        <f t="shared" si="0"/>
        <v>311168.54724000004</v>
      </c>
      <c r="H229" s="2">
        <f t="shared" si="1"/>
        <v>0.41000000003259629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1270502.26</v>
      </c>
      <c r="D236" s="1">
        <f>'PR-RAS'!E240</f>
        <v>1596942.1400000001</v>
      </c>
      <c r="E236" s="1">
        <v>0</v>
      </c>
      <c r="F236" s="1">
        <v>0</v>
      </c>
      <c r="G236" s="2">
        <f t="shared" si="0"/>
        <v>1049130.8369</v>
      </c>
      <c r="H236" s="2">
        <f t="shared" si="1"/>
        <v>0.40000000013969839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1204222.04</v>
      </c>
      <c r="D237" s="1">
        <f>'PR-RAS'!E241</f>
        <v>1451492.35</v>
      </c>
      <c r="E237" s="1">
        <v>0</v>
      </c>
      <c r="F237" s="1">
        <v>0</v>
      </c>
      <c r="G237" s="2">
        <f t="shared" si="0"/>
        <v>969300.79064000002</v>
      </c>
      <c r="H237" s="2">
        <f t="shared" si="1"/>
        <v>0.39000000013038516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66280.22</v>
      </c>
      <c r="D238" s="1">
        <f>'PR-RAS'!E242</f>
        <v>145449.79</v>
      </c>
      <c r="E238" s="1">
        <v>0</v>
      </c>
      <c r="F238" s="1">
        <v>0</v>
      </c>
      <c r="G238" s="2">
        <f t="shared" si="0"/>
        <v>84651.612600000008</v>
      </c>
      <c r="H238" s="2">
        <f t="shared" si="1"/>
        <v>0.42999999999301508</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194708.48000000001</v>
      </c>
      <c r="D248" s="1">
        <f>'PR-RAS'!E252</f>
        <v>208588.47999999998</v>
      </c>
      <c r="E248" s="1">
        <v>0</v>
      </c>
      <c r="F248" s="1">
        <v>0</v>
      </c>
      <c r="G248" s="2">
        <f t="shared" si="0"/>
        <v>151135.70367999998</v>
      </c>
      <c r="H248" s="2">
        <f t="shared" si="1"/>
        <v>0.95999999999185093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194708.48000000001</v>
      </c>
      <c r="D255" s="1">
        <f>'PR-RAS'!E259</f>
        <v>208588.47999999998</v>
      </c>
      <c r="E255" s="1">
        <v>0</v>
      </c>
      <c r="F255" s="1">
        <v>0</v>
      </c>
      <c r="G255" s="2">
        <f t="shared" si="0"/>
        <v>155418.90175999998</v>
      </c>
      <c r="H255" s="2">
        <f t="shared" si="1"/>
        <v>0.95999999999185093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126293.91</v>
      </c>
      <c r="D256" s="1">
        <f>'PR-RAS'!E260</f>
        <v>133312.09</v>
      </c>
      <c r="E256" s="1">
        <v>0</v>
      </c>
      <c r="F256" s="1">
        <v>0</v>
      </c>
      <c r="G256" s="2">
        <f t="shared" si="0"/>
        <v>100194.11295</v>
      </c>
      <c r="H256" s="2">
        <f t="shared" si="1"/>
        <v>0.17999999999301508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68414.570000000007</v>
      </c>
      <c r="D257" s="1">
        <f>'PR-RAS'!E261</f>
        <v>75276.39</v>
      </c>
      <c r="E257" s="1">
        <v>0</v>
      </c>
      <c r="F257" s="1">
        <v>0</v>
      </c>
      <c r="G257" s="2">
        <f t="shared" si="0"/>
        <v>56055.641600000003</v>
      </c>
      <c r="H257" s="2">
        <f t="shared" si="1"/>
        <v>0.819999999992433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625806.8600000001</v>
      </c>
      <c r="D259" s="1">
        <f>'PR-RAS'!E263</f>
        <v>586076.86</v>
      </c>
      <c r="E259" s="1">
        <v>0</v>
      </c>
      <c r="F259" s="1">
        <v>0</v>
      </c>
      <c r="G259" s="2">
        <f t="shared" si="0"/>
        <v>463873.82964000001</v>
      </c>
      <c r="H259" s="2">
        <f t="shared" si="1"/>
        <v>0.27999999991152436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488414.06</v>
      </c>
      <c r="D260" s="1">
        <f>'PR-RAS'!E264</f>
        <v>538966.86</v>
      </c>
      <c r="E260" s="1">
        <v>0</v>
      </c>
      <c r="F260" s="1">
        <v>0</v>
      </c>
      <c r="G260" s="2">
        <f t="shared" si="0"/>
        <v>405684.07502000005</v>
      </c>
      <c r="H260" s="2">
        <f t="shared" si="1"/>
        <v>0.20000000001164153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488414.06</v>
      </c>
      <c r="D261" s="1">
        <f>'PR-RAS'!E265</f>
        <v>538966.86</v>
      </c>
      <c r="E261" s="1">
        <v>0</v>
      </c>
      <c r="F261" s="1">
        <v>0</v>
      </c>
      <c r="G261" s="2">
        <f t="shared" si="0"/>
        <v>407250.4228</v>
      </c>
      <c r="H261" s="2">
        <f t="shared" si="1"/>
        <v>0.20000000001164153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42131</v>
      </c>
      <c r="D264" s="1">
        <f>'PR-RAS'!E268</f>
        <v>27200</v>
      </c>
      <c r="E264" s="1">
        <v>0</v>
      </c>
      <c r="F264" s="1">
        <v>0</v>
      </c>
      <c r="G264" s="2">
        <f t="shared" si="0"/>
        <v>25387.653000000002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11513.97</v>
      </c>
      <c r="D265" s="1">
        <f>'PR-RAS'!E269</f>
        <v>27200</v>
      </c>
      <c r="E265" s="1">
        <v>0</v>
      </c>
      <c r="F265" s="1">
        <v>0</v>
      </c>
      <c r="G265" s="2">
        <f t="shared" ref="G265:G521" si="8">(B265/1000)*(C265*1+D265*2)</f>
        <v>17401.288080000002</v>
      </c>
      <c r="H265" s="2">
        <f t="shared" ref="H265:H521" si="9">ABS(C265-ROUND(C265,0))+ABS(D265-ROUND(D265,0))</f>
        <v>3.0000000000654836E-2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30617.03</v>
      </c>
      <c r="D266" s="1">
        <f>'PR-RAS'!E270</f>
        <v>0</v>
      </c>
      <c r="E266" s="1">
        <v>0</v>
      </c>
      <c r="F266" s="1">
        <v>0</v>
      </c>
      <c r="G266" s="2">
        <f t="shared" si="8"/>
        <v>8113.5129500000003</v>
      </c>
      <c r="H266" s="2">
        <f t="shared" si="9"/>
        <v>2.9999999998835847E-2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95261.8</v>
      </c>
      <c r="D275" s="1">
        <f>'PR-RAS'!E279</f>
        <v>19910</v>
      </c>
      <c r="E275" s="1">
        <v>0</v>
      </c>
      <c r="F275" s="1">
        <v>0</v>
      </c>
      <c r="G275" s="2">
        <f t="shared" si="8"/>
        <v>37012.413200000003</v>
      </c>
      <c r="H275" s="2">
        <f t="shared" si="9"/>
        <v>0.19999999999708962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95261.8</v>
      </c>
      <c r="D276" s="1">
        <f>'PR-RAS'!E280</f>
        <v>19910</v>
      </c>
      <c r="E276" s="1">
        <v>0</v>
      </c>
      <c r="F276" s="1">
        <v>0</v>
      </c>
      <c r="G276" s="2">
        <f t="shared" si="8"/>
        <v>37147.495000000003</v>
      </c>
      <c r="H276" s="2">
        <f t="shared" si="9"/>
        <v>0.19999999999708962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4897151.9400000004</v>
      </c>
      <c r="D285" s="1">
        <f>'PR-RAS'!E289</f>
        <v>5497990.9500000002</v>
      </c>
      <c r="E285" s="1">
        <v>0</v>
      </c>
      <c r="F285" s="1">
        <v>0</v>
      </c>
      <c r="G285" s="2">
        <f t="shared" si="8"/>
        <v>4513650.0105599994</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2278611.96</v>
      </c>
      <c r="D286" s="1">
        <f>'PR-RAS'!E290</f>
        <v>2098502.8800000018</v>
      </c>
      <c r="E286" s="1">
        <v>0</v>
      </c>
      <c r="F286" s="1">
        <v>0</v>
      </c>
      <c r="G286" s="2">
        <f t="shared" si="8"/>
        <v>1845551.0502000009</v>
      </c>
      <c r="H286" s="2">
        <f t="shared" si="9"/>
        <v>0.15999999828636646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858964.51</v>
      </c>
      <c r="D288" s="1">
        <f>'PR-RAS'!E292</f>
        <v>2674896.6999999997</v>
      </c>
      <c r="E288" s="1">
        <v>0</v>
      </c>
      <c r="F288" s="1">
        <v>0</v>
      </c>
      <c r="G288" s="2">
        <f t="shared" si="8"/>
        <v>1781913.5201699997</v>
      </c>
      <c r="H288" s="2">
        <f t="shared" si="9"/>
        <v>0.79000000027008355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725054.14</v>
      </c>
      <c r="D290" s="1">
        <f>'PR-RAS'!E294</f>
        <v>724805.12</v>
      </c>
      <c r="E290" s="1">
        <v>0</v>
      </c>
      <c r="F290" s="1">
        <v>0</v>
      </c>
      <c r="G290" s="2">
        <f t="shared" si="8"/>
        <v>628478.00581999996</v>
      </c>
      <c r="H290" s="2">
        <f t="shared" si="9"/>
        <v>0.26000000000931323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2457.9299999999998</v>
      </c>
      <c r="D291" s="1">
        <f>'PR-RAS'!E295</f>
        <v>6614.35</v>
      </c>
      <c r="E291" s="1">
        <v>0</v>
      </c>
      <c r="F291" s="1">
        <v>0</v>
      </c>
      <c r="G291" s="2">
        <f t="shared" si="8"/>
        <v>4549.1226999999999</v>
      </c>
      <c r="H291" s="2">
        <f t="shared" si="9"/>
        <v>0.42000000000052751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439743.28</v>
      </c>
      <c r="D293" s="1">
        <f>'PR-RAS'!E298</f>
        <v>226157.11</v>
      </c>
      <c r="E293" s="1">
        <v>0</v>
      </c>
      <c r="F293" s="1">
        <v>0</v>
      </c>
      <c r="G293" s="2">
        <f t="shared" si="8"/>
        <v>260480.78999999998</v>
      </c>
      <c r="H293" s="2">
        <f t="shared" si="9"/>
        <v>0.39000000001396984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284269.18</v>
      </c>
      <c r="D294" s="1">
        <f>'PR-RAS'!E299</f>
        <v>83615.37</v>
      </c>
      <c r="E294" s="1">
        <v>0</v>
      </c>
      <c r="F294" s="1">
        <v>0</v>
      </c>
      <c r="G294" s="2">
        <f t="shared" si="8"/>
        <v>132289.47655999998</v>
      </c>
      <c r="H294" s="2">
        <f t="shared" si="9"/>
        <v>0.54999999998835847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284269.18</v>
      </c>
      <c r="D295" s="1">
        <f>'PR-RAS'!E300</f>
        <v>83615.37</v>
      </c>
      <c r="E295" s="1">
        <v>0</v>
      </c>
      <c r="F295" s="1">
        <v>0</v>
      </c>
      <c r="G295" s="2">
        <f t="shared" si="8"/>
        <v>132740.97647999998</v>
      </c>
      <c r="H295" s="2">
        <f t="shared" si="9"/>
        <v>0.54999999998835847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284269.18</v>
      </c>
      <c r="D296" s="1">
        <f>'PR-RAS'!E301</f>
        <v>83615.37</v>
      </c>
      <c r="E296" s="1">
        <v>0</v>
      </c>
      <c r="F296" s="1">
        <v>0</v>
      </c>
      <c r="G296" s="2">
        <f t="shared" si="8"/>
        <v>133192.47639999999</v>
      </c>
      <c r="H296" s="2">
        <f t="shared" si="9"/>
        <v>0.54999999998835847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155474.1</v>
      </c>
      <c r="D306" s="1">
        <f>'PR-RAS'!E311</f>
        <v>142541.74</v>
      </c>
      <c r="E306" s="1">
        <v>0</v>
      </c>
      <c r="F306" s="1">
        <v>0</v>
      </c>
      <c r="G306" s="2">
        <f t="shared" si="8"/>
        <v>134370.06189999997</v>
      </c>
      <c r="H306" s="2">
        <f t="shared" si="9"/>
        <v>0.36000000001513399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155474.1</v>
      </c>
      <c r="D307" s="1">
        <f>'PR-RAS'!E312</f>
        <v>142541.74</v>
      </c>
      <c r="E307" s="1">
        <v>0</v>
      </c>
      <c r="F307" s="1">
        <v>0</v>
      </c>
      <c r="G307" s="2">
        <f t="shared" si="8"/>
        <v>134810.61947999999</v>
      </c>
      <c r="H307" s="2">
        <f t="shared" si="9"/>
        <v>0.36000000001513399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11974.2</v>
      </c>
      <c r="D308" s="1">
        <f>'PR-RAS'!E313</f>
        <v>45472.08</v>
      </c>
      <c r="E308" s="1">
        <v>0</v>
      </c>
      <c r="F308" s="1">
        <v>0</v>
      </c>
      <c r="G308" s="2">
        <f t="shared" si="8"/>
        <v>31595.936519999999</v>
      </c>
      <c r="H308" s="2">
        <f t="shared" si="9"/>
        <v>0.28000000000247383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71022.06</v>
      </c>
      <c r="E309" s="1">
        <v>0</v>
      </c>
      <c r="F309" s="1">
        <v>0</v>
      </c>
      <c r="G309" s="2">
        <f t="shared" si="8"/>
        <v>43749.588960000001</v>
      </c>
      <c r="H309" s="2">
        <f t="shared" si="9"/>
        <v>5.9999999997671694E-2</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143499.9</v>
      </c>
      <c r="D311" s="1">
        <f>'PR-RAS'!E316</f>
        <v>26047.599999999999</v>
      </c>
      <c r="E311" s="1">
        <v>0</v>
      </c>
      <c r="F311" s="1">
        <v>0</v>
      </c>
      <c r="G311" s="2">
        <f t="shared" si="8"/>
        <v>60634.480999999992</v>
      </c>
      <c r="H311" s="2">
        <f t="shared" si="9"/>
        <v>0.50000000000727596</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1193578.76</v>
      </c>
      <c r="D345" s="1">
        <f>'PR-RAS'!E350</f>
        <v>879821.47</v>
      </c>
      <c r="E345" s="1">
        <v>0</v>
      </c>
      <c r="F345" s="1">
        <v>0</v>
      </c>
      <c r="G345" s="2">
        <f t="shared" si="8"/>
        <v>1015908.2648</v>
      </c>
      <c r="H345" s="2">
        <f t="shared" si="9"/>
        <v>0.7099999999627471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128935.25</v>
      </c>
      <c r="D346" s="1">
        <f>'PR-RAS'!E351</f>
        <v>16128.59</v>
      </c>
      <c r="E346" s="1">
        <v>0</v>
      </c>
      <c r="F346" s="1">
        <v>0</v>
      </c>
      <c r="G346" s="2">
        <f t="shared" si="8"/>
        <v>55611.388349999994</v>
      </c>
      <c r="H346" s="2">
        <f t="shared" si="9"/>
        <v>0.65999999999985448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100134.39999999999</v>
      </c>
      <c r="D347" s="1">
        <f>'PR-RAS'!E352</f>
        <v>16128.59</v>
      </c>
      <c r="E347" s="1">
        <v>0</v>
      </c>
      <c r="F347" s="1">
        <v>0</v>
      </c>
      <c r="G347" s="2">
        <f t="shared" si="8"/>
        <v>45807.486679999995</v>
      </c>
      <c r="H347" s="2">
        <f t="shared" si="9"/>
        <v>0.80999999999403371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100134.39999999999</v>
      </c>
      <c r="D348" s="1">
        <f>'PR-RAS'!E353</f>
        <v>16128.59</v>
      </c>
      <c r="E348" s="1">
        <v>0</v>
      </c>
      <c r="F348" s="1">
        <v>0</v>
      </c>
      <c r="G348" s="2">
        <f t="shared" si="8"/>
        <v>45939.87825999999</v>
      </c>
      <c r="H348" s="2">
        <f t="shared" si="9"/>
        <v>0.80999999999403371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28800.85</v>
      </c>
      <c r="D351" s="1">
        <f>'PR-RAS'!E356</f>
        <v>0</v>
      </c>
      <c r="E351" s="1">
        <v>0</v>
      </c>
      <c r="F351" s="1">
        <v>0</v>
      </c>
      <c r="G351" s="2">
        <f t="shared" si="8"/>
        <v>10080.297499999999</v>
      </c>
      <c r="H351" s="2">
        <f t="shared" si="9"/>
        <v>0.15000000000145519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28800.85</v>
      </c>
      <c r="D357" s="1">
        <f>'PR-RAS'!E362</f>
        <v>0</v>
      </c>
      <c r="E357" s="1">
        <v>0</v>
      </c>
      <c r="F357" s="1">
        <v>0</v>
      </c>
      <c r="G357" s="2">
        <f t="shared" si="8"/>
        <v>10253.102599999998</v>
      </c>
      <c r="H357" s="2">
        <f t="shared" si="9"/>
        <v>0.15000000000145519</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858175.29999999993</v>
      </c>
      <c r="D358" s="1">
        <f>'PR-RAS'!E363</f>
        <v>578263.64</v>
      </c>
      <c r="E358" s="1">
        <v>0</v>
      </c>
      <c r="F358" s="1">
        <v>0</v>
      </c>
      <c r="G358" s="2">
        <f t="shared" si="8"/>
        <v>719248.82105999999</v>
      </c>
      <c r="H358" s="2">
        <f t="shared" si="9"/>
        <v>0.65999999991618097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789828.22</v>
      </c>
      <c r="D359" s="1">
        <f>'PR-RAS'!E364</f>
        <v>484727.4</v>
      </c>
      <c r="E359" s="1">
        <v>0</v>
      </c>
      <c r="F359" s="1">
        <v>0</v>
      </c>
      <c r="G359" s="2">
        <f t="shared" si="8"/>
        <v>629823.32115999993</v>
      </c>
      <c r="H359" s="2">
        <f t="shared" si="9"/>
        <v>0.61999999999534339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66198</v>
      </c>
      <c r="E361" s="1">
        <v>0</v>
      </c>
      <c r="F361" s="1">
        <v>0</v>
      </c>
      <c r="G361" s="2">
        <f t="shared" si="8"/>
        <v>47662.559999999998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78034.38</v>
      </c>
      <c r="D362" s="1">
        <f>'PR-RAS'!E367</f>
        <v>217633.94</v>
      </c>
      <c r="E362" s="1">
        <v>0</v>
      </c>
      <c r="F362" s="1">
        <v>0</v>
      </c>
      <c r="G362" s="2">
        <f t="shared" si="8"/>
        <v>185302.11585999999</v>
      </c>
      <c r="H362" s="2">
        <f t="shared" si="9"/>
        <v>0.44000000000232831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711793.84</v>
      </c>
      <c r="D363" s="1">
        <f>'PR-RAS'!E368</f>
        <v>200895.46</v>
      </c>
      <c r="E363" s="1">
        <v>0</v>
      </c>
      <c r="F363" s="1">
        <v>0</v>
      </c>
      <c r="G363" s="2">
        <f t="shared" si="8"/>
        <v>403117.68312</v>
      </c>
      <c r="H363" s="2">
        <f t="shared" si="9"/>
        <v>0.62000000002444722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12462.489999999998</v>
      </c>
      <c r="D364" s="1">
        <f>'PR-RAS'!E369</f>
        <v>65044.000000000007</v>
      </c>
      <c r="E364" s="1">
        <v>0</v>
      </c>
      <c r="F364" s="1">
        <v>0</v>
      </c>
      <c r="G364" s="2">
        <f t="shared" si="8"/>
        <v>51745.827870000008</v>
      </c>
      <c r="H364" s="2">
        <f t="shared" si="9"/>
        <v>0.49000000000523869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6582.75</v>
      </c>
      <c r="D365" s="1">
        <f>'PR-RAS'!E370</f>
        <v>14446.590000000004</v>
      </c>
      <c r="E365" s="1">
        <v>0</v>
      </c>
      <c r="F365" s="1">
        <v>0</v>
      </c>
      <c r="G365" s="2">
        <f t="shared" si="8"/>
        <v>12913.238520000003</v>
      </c>
      <c r="H365" s="2">
        <f t="shared" si="9"/>
        <v>0.6599999999962165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3270.12</v>
      </c>
      <c r="D366" s="1">
        <f>'PR-RAS'!E371</f>
        <v>15145.13</v>
      </c>
      <c r="E366" s="1">
        <v>0</v>
      </c>
      <c r="F366" s="1">
        <v>0</v>
      </c>
      <c r="G366" s="2">
        <f t="shared" si="8"/>
        <v>12249.538699999999</v>
      </c>
      <c r="H366" s="2">
        <f t="shared" si="9"/>
        <v>0.24999999999909051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187.59000000000015</v>
      </c>
      <c r="E367" s="1">
        <v>0</v>
      </c>
      <c r="F367" s="1">
        <v>0</v>
      </c>
      <c r="G367" s="2">
        <f t="shared" si="8"/>
        <v>137.31588000000011</v>
      </c>
      <c r="H367" s="2">
        <f t="shared" si="9"/>
        <v>0.40999999999985448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2609.62</v>
      </c>
      <c r="D370" s="1">
        <f>'PR-RAS'!E375</f>
        <v>2764.69</v>
      </c>
      <c r="E370" s="1">
        <v>0</v>
      </c>
      <c r="F370" s="1">
        <v>0</v>
      </c>
      <c r="G370" s="2">
        <f t="shared" si="8"/>
        <v>3003.2910000000002</v>
      </c>
      <c r="H370" s="2">
        <f t="shared" si="9"/>
        <v>0.69000000000005457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32500.000000000007</v>
      </c>
      <c r="E371" s="1">
        <v>0</v>
      </c>
      <c r="F371" s="1">
        <v>0</v>
      </c>
      <c r="G371" s="2">
        <f t="shared" si="8"/>
        <v>24050.000000000004</v>
      </c>
      <c r="H371" s="2">
        <f t="shared" si="9"/>
        <v>7.2759576141834259E-12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55884.590000000004</v>
      </c>
      <c r="D386" s="1">
        <f>'PR-RAS'!E391</f>
        <v>28492.239999999998</v>
      </c>
      <c r="E386" s="1">
        <v>0</v>
      </c>
      <c r="F386" s="1">
        <v>0</v>
      </c>
      <c r="G386" s="2">
        <f t="shared" si="8"/>
        <v>43454.591950000002</v>
      </c>
      <c r="H386" s="2">
        <f t="shared" si="9"/>
        <v>0.64999999999417923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12442.76</v>
      </c>
      <c r="D388" s="1">
        <f>'PR-RAS'!E393</f>
        <v>0</v>
      </c>
      <c r="E388" s="1">
        <v>0</v>
      </c>
      <c r="F388" s="1">
        <v>0</v>
      </c>
      <c r="G388" s="2">
        <f t="shared" si="8"/>
        <v>4815.3481200000006</v>
      </c>
      <c r="H388" s="2">
        <f t="shared" si="9"/>
        <v>0.23999999999978172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33728.18</v>
      </c>
      <c r="D389" s="1">
        <f>'PR-RAS'!E394</f>
        <v>11563.48</v>
      </c>
      <c r="E389" s="1">
        <v>0</v>
      </c>
      <c r="F389" s="1">
        <v>0</v>
      </c>
      <c r="G389" s="2">
        <f t="shared" si="8"/>
        <v>22059.794320000001</v>
      </c>
      <c r="H389" s="2">
        <f t="shared" si="9"/>
        <v>0.65999999999985448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9713.65</v>
      </c>
      <c r="D390" s="1">
        <f>'PR-RAS'!E395</f>
        <v>16928.759999999998</v>
      </c>
      <c r="E390" s="1">
        <v>0</v>
      </c>
      <c r="F390" s="1">
        <v>0</v>
      </c>
      <c r="G390" s="2">
        <f t="shared" si="8"/>
        <v>16949.185130000002</v>
      </c>
      <c r="H390" s="2">
        <f t="shared" si="9"/>
        <v>0.59000000000196451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206468.21</v>
      </c>
      <c r="D397" s="1">
        <f>'PR-RAS'!E402</f>
        <v>285429.24</v>
      </c>
      <c r="E397" s="1">
        <v>0</v>
      </c>
      <c r="F397" s="1">
        <v>0</v>
      </c>
      <c r="G397" s="2">
        <f t="shared" si="8"/>
        <v>307821.36923999997</v>
      </c>
      <c r="H397" s="2">
        <f t="shared" si="9"/>
        <v>0.4499999999825377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198504.84</v>
      </c>
      <c r="D398" s="1">
        <f>'PR-RAS'!E403</f>
        <v>272429.24</v>
      </c>
      <c r="E398" s="1">
        <v>0</v>
      </c>
      <c r="F398" s="1">
        <v>0</v>
      </c>
      <c r="G398" s="2">
        <f t="shared" si="8"/>
        <v>295115.23803999997</v>
      </c>
      <c r="H398" s="2">
        <f t="shared" si="9"/>
        <v>0.39999999999417923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7963.37</v>
      </c>
      <c r="D401" s="1">
        <f>'PR-RAS'!E406</f>
        <v>13000</v>
      </c>
      <c r="E401" s="1">
        <v>0</v>
      </c>
      <c r="F401" s="1">
        <v>0</v>
      </c>
      <c r="G401" s="2">
        <f t="shared" si="8"/>
        <v>13585.348000000002</v>
      </c>
      <c r="H401" s="2">
        <f t="shared" si="9"/>
        <v>0.36999999999989086</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753835.48</v>
      </c>
      <c r="D403" s="1">
        <f>'PR-RAS'!E408</f>
        <v>653664.36</v>
      </c>
      <c r="E403" s="1">
        <v>0</v>
      </c>
      <c r="F403" s="1">
        <v>0</v>
      </c>
      <c r="G403" s="2">
        <f t="shared" si="8"/>
        <v>828588.00840000005</v>
      </c>
      <c r="H403" s="2">
        <f t="shared" si="9"/>
        <v>0.83999999996740371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2442957.9700000002</v>
      </c>
      <c r="D405" s="1">
        <f>'PR-RAS'!E410</f>
        <v>2738418.86</v>
      </c>
      <c r="E405" s="1">
        <v>0</v>
      </c>
      <c r="F405" s="1">
        <v>0</v>
      </c>
      <c r="G405" s="2">
        <f t="shared" si="8"/>
        <v>3199597.4587599998</v>
      </c>
      <c r="H405" s="2">
        <f t="shared" si="9"/>
        <v>0.16999999992549419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231505.42</v>
      </c>
      <c r="D406" s="1">
        <f>'PR-RAS'!E411</f>
        <v>217942.04</v>
      </c>
      <c r="E406" s="1">
        <v>0</v>
      </c>
      <c r="F406" s="1">
        <v>0</v>
      </c>
      <c r="G406" s="2">
        <f t="shared" si="8"/>
        <v>270292.7475</v>
      </c>
      <c r="H406" s="2">
        <f t="shared" si="9"/>
        <v>0.46000000002095476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7615507.1800000006</v>
      </c>
      <c r="D407" s="1">
        <f>'PR-RAS'!E412</f>
        <v>7822650.9400000023</v>
      </c>
      <c r="E407" s="1">
        <v>0</v>
      </c>
      <c r="F407" s="1">
        <v>0</v>
      </c>
      <c r="G407" s="2">
        <f t="shared" si="8"/>
        <v>9443888.4783600029</v>
      </c>
      <c r="H407" s="2">
        <f t="shared" si="9"/>
        <v>0.23999999836087227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6090730.7000000002</v>
      </c>
      <c r="D408" s="1">
        <f>'PR-RAS'!E413</f>
        <v>6377812.4199999999</v>
      </c>
      <c r="E408" s="1">
        <v>0</v>
      </c>
      <c r="F408" s="1">
        <v>0</v>
      </c>
      <c r="G408" s="2">
        <f t="shared" si="8"/>
        <v>7670466.7047799993</v>
      </c>
      <c r="H408" s="2">
        <f t="shared" si="9"/>
        <v>0.71999999973922968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1524776.4800000004</v>
      </c>
      <c r="D409" s="1">
        <f>'PR-RAS'!E414</f>
        <v>1444838.5200000023</v>
      </c>
      <c r="E409" s="1">
        <v>0</v>
      </c>
      <c r="F409" s="1">
        <v>0</v>
      </c>
      <c r="G409" s="2">
        <f t="shared" si="8"/>
        <v>1801097.036160002</v>
      </c>
      <c r="H409" s="2">
        <f t="shared" si="9"/>
        <v>0.95999999810010195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1583993.4600000002</v>
      </c>
      <c r="D412" s="1">
        <f>'PR-RAS'!E417</f>
        <v>63522.160000000149</v>
      </c>
      <c r="E412" s="1">
        <v>0</v>
      </c>
      <c r="F412" s="1">
        <v>0</v>
      </c>
      <c r="G412" s="2">
        <f t="shared" si="8"/>
        <v>703236.52758000011</v>
      </c>
      <c r="H412" s="2">
        <f t="shared" si="9"/>
        <v>0.62000000034458935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956559.56</v>
      </c>
      <c r="D413" s="1">
        <f>'PR-RAS'!E418</f>
        <v>942747.16</v>
      </c>
      <c r="E413" s="1">
        <v>0</v>
      </c>
      <c r="F413" s="1">
        <v>0</v>
      </c>
      <c r="G413" s="2">
        <f t="shared" si="8"/>
        <v>1170926.1985599999</v>
      </c>
      <c r="H413" s="2">
        <f t="shared" si="9"/>
        <v>0.59999999997671694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518141.45</v>
      </c>
      <c r="D522" s="1">
        <f>'PR-RAS'!E528</f>
        <v>214576.55</v>
      </c>
      <c r="E522" s="1">
        <v>0</v>
      </c>
      <c r="F522" s="1">
        <v>0</v>
      </c>
      <c r="G522" s="2">
        <f t="shared" ref="G522:G809" si="10">(B522/1000)*(C522*1+D522*2)</f>
        <v>493540.46055000002</v>
      </c>
      <c r="H522" s="2">
        <f t="shared" ref="H522:H809" si="11">ABS(C522-ROUND(C522,0))+ABS(D522-ROUND(D522,0))</f>
        <v>0.90000000002328306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518141.45</v>
      </c>
      <c r="D587" s="1">
        <f>'PR-RAS'!E593</f>
        <v>214576.55</v>
      </c>
      <c r="E587" s="1">
        <v>0</v>
      </c>
      <c r="F587" s="1">
        <v>0</v>
      </c>
      <c r="G587" s="2">
        <f t="shared" si="10"/>
        <v>555114.60629999998</v>
      </c>
      <c r="H587" s="2">
        <f t="shared" si="11"/>
        <v>0.90000000002328306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394353.96</v>
      </c>
      <c r="D599" s="1">
        <f>'PR-RAS'!E605</f>
        <v>214576.55</v>
      </c>
      <c r="E599" s="1">
        <v>0</v>
      </c>
      <c r="F599" s="1">
        <v>0</v>
      </c>
      <c r="G599" s="2">
        <f t="shared" si="10"/>
        <v>492457.22188000003</v>
      </c>
      <c r="H599" s="2">
        <f t="shared" si="11"/>
        <v>0.48999999999068677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394353.96</v>
      </c>
      <c r="D600" s="1">
        <f>'PR-RAS'!E606</f>
        <v>214576.55</v>
      </c>
      <c r="E600" s="1">
        <v>0</v>
      </c>
      <c r="F600" s="1">
        <v>0</v>
      </c>
      <c r="G600" s="2">
        <f t="shared" si="10"/>
        <v>493280.72894</v>
      </c>
      <c r="H600" s="2">
        <f t="shared" si="11"/>
        <v>0.48999999999068677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123787.49</v>
      </c>
      <c r="D611" s="1">
        <f>'PR-RAS'!E617</f>
        <v>0</v>
      </c>
      <c r="E611" s="1">
        <v>0</v>
      </c>
      <c r="F611" s="1">
        <v>0</v>
      </c>
      <c r="G611" s="2">
        <f t="shared" si="10"/>
        <v>75510.368900000001</v>
      </c>
      <c r="H611" s="2">
        <f t="shared" si="11"/>
        <v>0.49000000000523869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123787.49</v>
      </c>
      <c r="D612" s="1">
        <f>'PR-RAS'!E618</f>
        <v>0</v>
      </c>
      <c r="E612" s="1">
        <v>0</v>
      </c>
      <c r="F612" s="1">
        <v>0</v>
      </c>
      <c r="G612" s="2">
        <f t="shared" si="10"/>
        <v>75634.156390000004</v>
      </c>
      <c r="H612" s="2">
        <f t="shared" si="11"/>
        <v>0.49000000000523869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518141.45</v>
      </c>
      <c r="D630" s="1">
        <f>'PR-RAS'!E636</f>
        <v>214576.55</v>
      </c>
      <c r="E630" s="1">
        <v>0</v>
      </c>
      <c r="F630" s="1">
        <v>0</v>
      </c>
      <c r="G630" s="2">
        <f t="shared" si="10"/>
        <v>595848.27195000008</v>
      </c>
      <c r="H630" s="2">
        <f t="shared" si="11"/>
        <v>0.90000000002328306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61992.67</v>
      </c>
      <c r="D631" s="1">
        <f>'PR-RAS'!E637</f>
        <v>0</v>
      </c>
      <c r="E631" s="1">
        <v>0</v>
      </c>
      <c r="F631" s="1">
        <v>0</v>
      </c>
      <c r="G631" s="2">
        <f t="shared" si="10"/>
        <v>39055.382100000003</v>
      </c>
      <c r="H631" s="2">
        <f t="shared" si="11"/>
        <v>0.33000000000174623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456148.80000000005</v>
      </c>
      <c r="E632" s="1">
        <v>0</v>
      </c>
      <c r="F632" s="1">
        <v>0</v>
      </c>
      <c r="G632" s="2">
        <f t="shared" si="10"/>
        <v>575659.78560000006</v>
      </c>
      <c r="H632" s="2">
        <f t="shared" si="11"/>
        <v>0.19999999995343387</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7615507.1800000006</v>
      </c>
      <c r="D633" s="1">
        <f>'PR-RAS'!E639</f>
        <v>7822650.9400000023</v>
      </c>
      <c r="E633" s="1">
        <v>0</v>
      </c>
      <c r="F633" s="1">
        <v>0</v>
      </c>
      <c r="G633" s="2">
        <f t="shared" si="10"/>
        <v>14700831.325920004</v>
      </c>
      <c r="H633" s="2">
        <f t="shared" si="11"/>
        <v>0.23999999836087227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6608872.1500000004</v>
      </c>
      <c r="D634" s="1">
        <f>'PR-RAS'!E640</f>
        <v>6592388.9699999997</v>
      </c>
      <c r="E634" s="1">
        <v>0</v>
      </c>
      <c r="F634" s="1">
        <v>0</v>
      </c>
      <c r="G634" s="2">
        <f t="shared" si="10"/>
        <v>12529380.50697</v>
      </c>
      <c r="H634" s="2">
        <f t="shared" si="11"/>
        <v>0.18000000063329935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1006635.0300000003</v>
      </c>
      <c r="D635" s="1">
        <f>'PR-RAS'!E641</f>
        <v>1230261.9700000025</v>
      </c>
      <c r="E635" s="1">
        <v>0</v>
      </c>
      <c r="F635" s="1">
        <v>0</v>
      </c>
      <c r="G635" s="2">
        <f t="shared" si="10"/>
        <v>2198178.7869800036</v>
      </c>
      <c r="H635" s="2">
        <f t="shared" si="11"/>
        <v>5.9999997727572918E-2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1522000.7900000003</v>
      </c>
      <c r="D638" s="1">
        <f>'PR-RAS'!E644</f>
        <v>519670.9600000002</v>
      </c>
      <c r="E638" s="1">
        <v>0</v>
      </c>
      <c r="F638" s="1">
        <v>0</v>
      </c>
      <c r="G638" s="2">
        <f t="shared" si="10"/>
        <v>1631575.3062700005</v>
      </c>
      <c r="H638" s="2">
        <f t="shared" si="11"/>
        <v>0.24999999953433871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710591.01000000234</v>
      </c>
      <c r="E639" s="1">
        <v>0</v>
      </c>
      <c r="F639" s="1">
        <v>0</v>
      </c>
      <c r="G639" s="2">
        <f t="shared" si="10"/>
        <v>906714.12876000302</v>
      </c>
      <c r="H639" s="2">
        <f t="shared" si="11"/>
        <v>1.0000002337619662E-2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515365.76</v>
      </c>
      <c r="D640" s="1">
        <f>'PR-RAS'!E646</f>
        <v>0</v>
      </c>
      <c r="E640" s="1">
        <v>0</v>
      </c>
      <c r="F640" s="1">
        <v>0</v>
      </c>
      <c r="G640" s="2">
        <f t="shared" si="10"/>
        <v>329318.72064000001</v>
      </c>
      <c r="H640" s="2">
        <f t="shared" si="11"/>
        <v>0.23999999999068677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49794.68</v>
      </c>
      <c r="D642" s="1">
        <f>'PR-RAS'!E649</f>
        <v>434647.65</v>
      </c>
      <c r="E642" s="1">
        <v>0</v>
      </c>
      <c r="F642" s="1">
        <v>0</v>
      </c>
      <c r="G642" s="2">
        <f t="shared" si="10"/>
        <v>589136.67718000012</v>
      </c>
      <c r="H642" s="2">
        <f t="shared" si="11"/>
        <v>0.6699999999764259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10170043.279999999</v>
      </c>
      <c r="D643" s="1">
        <f>'PR-RAS'!E650</f>
        <v>9994176.870000001</v>
      </c>
      <c r="E643" s="1">
        <v>0</v>
      </c>
      <c r="F643" s="1">
        <v>0</v>
      </c>
      <c r="G643" s="2">
        <f t="shared" si="10"/>
        <v>19361690.886840001</v>
      </c>
      <c r="H643" s="2">
        <f t="shared" si="11"/>
        <v>0.40999999828636646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9785256.6600000001</v>
      </c>
      <c r="D644" s="1">
        <f>'PR-RAS'!E651</f>
        <v>8877693.8900000025</v>
      </c>
      <c r="E644" s="1">
        <v>0</v>
      </c>
      <c r="F644" s="1">
        <v>0</v>
      </c>
      <c r="G644" s="2">
        <f t="shared" si="10"/>
        <v>17708634.374920003</v>
      </c>
      <c r="H644" s="2">
        <f t="shared" si="11"/>
        <v>0.44999999739229679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434581.29999999888</v>
      </c>
      <c r="D645" s="1">
        <f>'PR-RAS'!E652</f>
        <v>1551130.629999999</v>
      </c>
      <c r="E645" s="1">
        <v>0</v>
      </c>
      <c r="F645" s="1">
        <v>0</v>
      </c>
      <c r="G645" s="2">
        <f t="shared" si="10"/>
        <v>2277726.6086399979</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v>
      </c>
      <c r="D646" s="1">
        <f>'PR-RAS'!E653</f>
        <v>30</v>
      </c>
      <c r="E646" s="1">
        <v>0</v>
      </c>
      <c r="F646" s="1">
        <v>0</v>
      </c>
      <c r="G646" s="2">
        <f t="shared" si="10"/>
        <v>56.760000000000005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v>
      </c>
      <c r="D648" s="1">
        <f>'PR-RAS'!E655</f>
        <v>29</v>
      </c>
      <c r="E648" s="1">
        <v>0</v>
      </c>
      <c r="F648" s="1">
        <v>0</v>
      </c>
      <c r="G648" s="2">
        <f t="shared" si="10"/>
        <v>54.347999999999999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290771.99</v>
      </c>
      <c r="D651" s="1">
        <f>'PR-RAS'!E658</f>
        <v>339813.06</v>
      </c>
      <c r="E651" s="1">
        <v>0</v>
      </c>
      <c r="F651" s="1">
        <v>0</v>
      </c>
      <c r="G651" s="2">
        <f t="shared" si="10"/>
        <v>630758.77150000003</v>
      </c>
      <c r="H651" s="2">
        <f t="shared" si="11"/>
        <v>7.0000000006984919E-2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106.18</v>
      </c>
      <c r="E653" s="1">
        <v>0</v>
      </c>
      <c r="F653" s="1">
        <v>0</v>
      </c>
      <c r="G653" s="2">
        <f t="shared" si="10"/>
        <v>138.45872000000003</v>
      </c>
      <c r="H653" s="2">
        <f t="shared" si="11"/>
        <v>0.18000000000000682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2256.29</v>
      </c>
      <c r="D654" s="1">
        <f>'PR-RAS'!E661</f>
        <v>0</v>
      </c>
      <c r="E654" s="1">
        <v>0</v>
      </c>
      <c r="F654" s="1">
        <v>0</v>
      </c>
      <c r="G654" s="2">
        <f t="shared" si="10"/>
        <v>1473.3573699999999</v>
      </c>
      <c r="H654" s="2">
        <f t="shared" si="11"/>
        <v>0.28999999999996362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1393.59</v>
      </c>
      <c r="D655" s="1">
        <f>'PR-RAS'!E662</f>
        <v>4356.6099999999997</v>
      </c>
      <c r="E655" s="1">
        <v>0</v>
      </c>
      <c r="F655" s="1">
        <v>0</v>
      </c>
      <c r="G655" s="2">
        <f t="shared" si="10"/>
        <v>6609.8537399999996</v>
      </c>
      <c r="H655" s="2">
        <f t="shared" si="11"/>
        <v>0.80000000000040927</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3068.95</v>
      </c>
      <c r="D657" s="1">
        <f>'PR-RAS'!E664</f>
        <v>1654</v>
      </c>
      <c r="E657" s="1">
        <v>0</v>
      </c>
      <c r="F657" s="1">
        <v>0</v>
      </c>
      <c r="G657" s="2">
        <f t="shared" si="10"/>
        <v>4183.2791999999999</v>
      </c>
      <c r="H657" s="2">
        <f t="shared" si="11"/>
        <v>5.0000000000181899E-2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203068.35</v>
      </c>
      <c r="D658" s="1">
        <f>'PR-RAS'!E665</f>
        <v>125087.98</v>
      </c>
      <c r="E658" s="1">
        <v>0</v>
      </c>
      <c r="F658" s="1">
        <v>0</v>
      </c>
      <c r="G658" s="2">
        <f t="shared" si="10"/>
        <v>297781.51167000004</v>
      </c>
      <c r="H658" s="2">
        <f t="shared" si="11"/>
        <v>0.3700000000098953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4001.99</v>
      </c>
      <c r="D661" s="1">
        <f>'PR-RAS'!E668</f>
        <v>0</v>
      </c>
      <c r="E661" s="1">
        <v>0</v>
      </c>
      <c r="F661" s="1">
        <v>0</v>
      </c>
      <c r="G661" s="2">
        <f t="shared" si="10"/>
        <v>2641.3134</v>
      </c>
      <c r="H661" s="2">
        <f t="shared" si="11"/>
        <v>1.0000000000218279E-2</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-5.4569682106375694E-12</v>
      </c>
      <c r="E670" s="1">
        <v>0</v>
      </c>
      <c r="F670" s="1">
        <v>0</v>
      </c>
      <c r="G670" s="2">
        <f t="shared" si="10"/>
        <v>-7.3014234658330683E-12</v>
      </c>
      <c r="H670" s="2">
        <f t="shared" si="11"/>
        <v>5.4569682106375694E-12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9.0000000025611371E-2</v>
      </c>
      <c r="E703" s="1">
        <v>0</v>
      </c>
      <c r="F703" s="1">
        <v>0</v>
      </c>
      <c r="G703" s="2">
        <f t="shared" si="10"/>
        <v>0.12636000003595835</v>
      </c>
      <c r="H703" s="2">
        <f t="shared" si="11"/>
        <v>9.0000000025611371E-2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11275.68</v>
      </c>
      <c r="D709" s="1">
        <f>'PR-RAS'!E716</f>
        <v>20105.14</v>
      </c>
      <c r="E709" s="1">
        <v>0</v>
      </c>
      <c r="F709" s="1">
        <v>0</v>
      </c>
      <c r="G709" s="2">
        <f t="shared" si="10"/>
        <v>36452.059679999998</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557.01</v>
      </c>
      <c r="D710" s="1">
        <f>'PR-RAS'!E717</f>
        <v>622.84000000000015</v>
      </c>
      <c r="E710" s="1">
        <v>0</v>
      </c>
      <c r="F710" s="1">
        <v>0</v>
      </c>
      <c r="G710" s="2">
        <f t="shared" si="10"/>
        <v>1278.1072100000001</v>
      </c>
      <c r="H710" s="2">
        <f t="shared" si="11"/>
        <v>0.16999999999984539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10979.1</v>
      </c>
      <c r="D711" s="1">
        <f>'PR-RAS'!E718</f>
        <v>13844.46</v>
      </c>
      <c r="E711" s="1">
        <v>0</v>
      </c>
      <c r="F711" s="1">
        <v>0</v>
      </c>
      <c r="G711" s="2">
        <f t="shared" si="10"/>
        <v>27454.294199999997</v>
      </c>
      <c r="H711" s="2">
        <f t="shared" si="11"/>
        <v>0.55999999999949068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1058.54</v>
      </c>
      <c r="D714" s="1">
        <f>'PR-RAS'!E721</f>
        <v>6.8212102632969618E-13</v>
      </c>
      <c r="E714" s="1">
        <v>0</v>
      </c>
      <c r="F714" s="1">
        <v>0</v>
      </c>
      <c r="G714" s="2">
        <f t="shared" si="10"/>
        <v>754.73902000000089</v>
      </c>
      <c r="H714" s="2">
        <f t="shared" si="11"/>
        <v>0.4600000000007185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277.43</v>
      </c>
      <c r="D715" s="1">
        <f>'PR-RAS'!E722</f>
        <v>619.63</v>
      </c>
      <c r="E715" s="1">
        <v>0</v>
      </c>
      <c r="F715" s="1">
        <v>0</v>
      </c>
      <c r="G715" s="2">
        <f t="shared" si="10"/>
        <v>1082.9166600000001</v>
      </c>
      <c r="H715" s="2">
        <f t="shared" si="11"/>
        <v>0.80000000000001137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116265.12000000001</v>
      </c>
      <c r="E717" s="1">
        <v>0</v>
      </c>
      <c r="F717" s="1">
        <v>0</v>
      </c>
      <c r="G717" s="2">
        <f t="shared" si="10"/>
        <v>166491.65184000001</v>
      </c>
      <c r="H717" s="2">
        <f t="shared" si="11"/>
        <v>0.1200000000098953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24433.55</v>
      </c>
      <c r="D718" s="1">
        <f>'PR-RAS'!E725</f>
        <v>24297.18</v>
      </c>
      <c r="E718" s="1">
        <v>0</v>
      </c>
      <c r="F718" s="1">
        <v>0</v>
      </c>
      <c r="G718" s="2">
        <f t="shared" si="10"/>
        <v>52361.011469999998</v>
      </c>
      <c r="H718" s="2">
        <f t="shared" si="11"/>
        <v>0.63000000000101863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1064.8800000000001</v>
      </c>
      <c r="D719" s="1">
        <f>'PR-RAS'!E726</f>
        <v>1222.6399999999999</v>
      </c>
      <c r="E719" s="1">
        <v>0</v>
      </c>
      <c r="F719" s="1">
        <v>0</v>
      </c>
      <c r="G719" s="2">
        <f t="shared" si="10"/>
        <v>2520.2948799999999</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33423.85</v>
      </c>
      <c r="D737" s="1">
        <f>'PR-RAS'!E744</f>
        <v>27728.06</v>
      </c>
      <c r="E737" s="1">
        <v>0</v>
      </c>
      <c r="F737" s="1">
        <v>0</v>
      </c>
      <c r="G737" s="2">
        <f t="shared" si="10"/>
        <v>65415.657919999998</v>
      </c>
      <c r="H737" s="2">
        <f t="shared" si="11"/>
        <v>0.21000000000276486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13015.64</v>
      </c>
      <c r="D752" s="1">
        <f>'PR-RAS'!E759</f>
        <v>8538.0499999999993</v>
      </c>
      <c r="E752" s="1">
        <v>0</v>
      </c>
      <c r="F752" s="1">
        <v>0</v>
      </c>
      <c r="G752" s="2">
        <f t="shared" si="10"/>
        <v>22598.89674</v>
      </c>
      <c r="H752" s="2">
        <f t="shared" si="11"/>
        <v>0.40999999999985448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39478.33</v>
      </c>
      <c r="D753" s="1">
        <f>'PR-RAS'!E760</f>
        <v>36377.1</v>
      </c>
      <c r="E753" s="1">
        <v>0</v>
      </c>
      <c r="F753" s="1">
        <v>0</v>
      </c>
      <c r="G753" s="2">
        <f t="shared" si="10"/>
        <v>84398.862559999994</v>
      </c>
      <c r="H753" s="2">
        <f t="shared" si="11"/>
        <v>0.43000000000029104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3981</v>
      </c>
      <c r="E754" s="1">
        <v>0</v>
      </c>
      <c r="F754" s="1">
        <v>0</v>
      </c>
      <c r="G754" s="2">
        <f t="shared" si="10"/>
        <v>5995.3860000000004</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114202.28</v>
      </c>
      <c r="D759" s="1">
        <f>'PR-RAS'!E766</f>
        <v>118738.1</v>
      </c>
      <c r="E759" s="1">
        <v>0</v>
      </c>
      <c r="F759" s="1">
        <v>0</v>
      </c>
      <c r="G759" s="2">
        <f t="shared" si="10"/>
        <v>266572.28784</v>
      </c>
      <c r="H759" s="2">
        <f t="shared" si="11"/>
        <v>0.38000000000465661</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364744.56</v>
      </c>
      <c r="D762" s="1">
        <f>'PR-RAS'!E769</f>
        <v>480098.74</v>
      </c>
      <c r="E762" s="1">
        <v>0</v>
      </c>
      <c r="F762" s="1">
        <v>0</v>
      </c>
      <c r="G762" s="2">
        <f t="shared" si="10"/>
        <v>1008280.8924400001</v>
      </c>
      <c r="H762" s="2">
        <f t="shared" si="11"/>
        <v>0.70000000001164153</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13280</v>
      </c>
      <c r="E763" s="1">
        <v>0</v>
      </c>
      <c r="F763" s="1">
        <v>0</v>
      </c>
      <c r="G763" s="2">
        <f t="shared" si="10"/>
        <v>20238.72</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13272.29</v>
      </c>
      <c r="D767" s="1">
        <f>'PR-RAS'!E774</f>
        <v>0</v>
      </c>
      <c r="E767" s="1">
        <v>0</v>
      </c>
      <c r="F767" s="1">
        <v>0</v>
      </c>
      <c r="G767" s="2">
        <f t="shared" si="10"/>
        <v>10166.574140000001</v>
      </c>
      <c r="H767" s="2">
        <f t="shared" si="11"/>
        <v>0.29000000000087311</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32384.37</v>
      </c>
      <c r="D812" s="1">
        <f>'PR-RAS'!E819</f>
        <v>36551.410000000003</v>
      </c>
      <c r="E812" s="1">
        <v>0</v>
      </c>
      <c r="F812" s="1">
        <v>0</v>
      </c>
      <c r="G812" s="2">
        <f t="shared" si="18"/>
        <v>85550.111090000006</v>
      </c>
      <c r="H812" s="2">
        <f t="shared" si="19"/>
        <v>0.78000000000247383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27075.45</v>
      </c>
      <c r="D814" s="1">
        <f>'PR-RAS'!E821</f>
        <v>33048.1</v>
      </c>
      <c r="E814" s="1">
        <v>0</v>
      </c>
      <c r="F814" s="1">
        <v>0</v>
      </c>
      <c r="G814" s="2">
        <f t="shared" si="18"/>
        <v>75748.551449999984</v>
      </c>
      <c r="H814" s="2">
        <f t="shared" si="19"/>
        <v>0.5499999999992724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66834.09</v>
      </c>
      <c r="D816" s="1">
        <f>'PR-RAS'!E823</f>
        <v>63712.58</v>
      </c>
      <c r="E816" s="1">
        <v>0</v>
      </c>
      <c r="F816" s="1">
        <v>0</v>
      </c>
      <c r="G816" s="2">
        <f t="shared" si="18"/>
        <v>158321.28874999998</v>
      </c>
      <c r="H816" s="2">
        <f t="shared" si="19"/>
        <v>0.50999999999476131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2537.31</v>
      </c>
      <c r="D817" s="1">
        <f>'PR-RAS'!E824</f>
        <v>2347.5300000000002</v>
      </c>
      <c r="E817" s="1">
        <v>0</v>
      </c>
      <c r="F817" s="1">
        <v>0</v>
      </c>
      <c r="G817" s="2">
        <f t="shared" si="18"/>
        <v>5901.6139200000007</v>
      </c>
      <c r="H817" s="2">
        <f t="shared" si="19"/>
        <v>0.77999999999974534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1112.73</v>
      </c>
      <c r="D819" s="1">
        <f>'PR-RAS'!E826</f>
        <v>9281.8799999999992</v>
      </c>
      <c r="E819" s="1">
        <v>0</v>
      </c>
      <c r="F819" s="1">
        <v>0</v>
      </c>
      <c r="G819" s="2">
        <f t="shared" si="18"/>
        <v>16095.368819999998</v>
      </c>
      <c r="H819" s="2">
        <f t="shared" si="19"/>
        <v>0.39000000000078217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2125.92</v>
      </c>
      <c r="D820" s="1">
        <f>'PR-RAS'!E827</f>
        <v>1749.62</v>
      </c>
      <c r="E820" s="1">
        <v>0</v>
      </c>
      <c r="F820" s="1">
        <v>0</v>
      </c>
      <c r="G820" s="2">
        <f t="shared" si="18"/>
        <v>4607.0060399999993</v>
      </c>
      <c r="H820" s="2">
        <f t="shared" si="19"/>
        <v>0.46000000000003638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62638.61</v>
      </c>
      <c r="D821" s="1">
        <f>'PR-RAS'!E828</f>
        <v>61897.36</v>
      </c>
      <c r="E821" s="1">
        <v>0</v>
      </c>
      <c r="F821" s="1">
        <v>0</v>
      </c>
      <c r="G821" s="2">
        <f t="shared" si="18"/>
        <v>152875.33060000002</v>
      </c>
      <c r="H821" s="2">
        <f t="shared" si="19"/>
        <v>0.75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265.45</v>
      </c>
      <c r="D822" s="1">
        <f>'PR-RAS'!E829</f>
        <v>3034.62</v>
      </c>
      <c r="E822" s="1">
        <v>0</v>
      </c>
      <c r="F822" s="1">
        <v>0</v>
      </c>
      <c r="G822" s="2">
        <f t="shared" si="18"/>
        <v>5200.7804899999992</v>
      </c>
      <c r="H822" s="2">
        <f t="shared" si="19"/>
        <v>0.83000000000009777</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95261.8</v>
      </c>
      <c r="D823" s="1">
        <f>'PR-RAS'!E830</f>
        <v>19910</v>
      </c>
      <c r="E823" s="1">
        <v>0</v>
      </c>
      <c r="F823" s="1">
        <v>0</v>
      </c>
      <c r="G823" s="2">
        <f t="shared" si="18"/>
        <v>111037.23959999999</v>
      </c>
      <c r="H823" s="2">
        <f t="shared" si="19"/>
        <v>0.19999999999708962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265445.61</v>
      </c>
      <c r="D946" s="1">
        <f>'PR-RAS'!E953</f>
        <v>0</v>
      </c>
      <c r="E946" s="1">
        <v>0</v>
      </c>
      <c r="F946" s="1">
        <v>0</v>
      </c>
      <c r="G946" s="2">
        <f t="shared" si="18"/>
        <v>250846.10144999999</v>
      </c>
      <c r="H946" s="2">
        <f t="shared" si="19"/>
        <v>0.39000000001396984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128908.35</v>
      </c>
      <c r="D947" s="1">
        <f>'PR-RAS'!E954</f>
        <v>214576.55</v>
      </c>
      <c r="E947" s="1">
        <v>0</v>
      </c>
      <c r="F947" s="1">
        <v>0</v>
      </c>
      <c r="G947" s="2">
        <f t="shared" si="18"/>
        <v>527926.13169999991</v>
      </c>
      <c r="H947" s="2">
        <f t="shared" si="19"/>
        <v>0.8000000000174623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123787.49</v>
      </c>
      <c r="D961" s="1">
        <f>'PR-RAS'!E968</f>
        <v>0</v>
      </c>
      <c r="E961" s="1">
        <v>0</v>
      </c>
      <c r="F961" s="1">
        <v>0</v>
      </c>
      <c r="G961" s="2">
        <f t="shared" si="18"/>
        <v>118835.9904</v>
      </c>
      <c r="H961" s="2">
        <f t="shared" si="19"/>
        <v>0.49000000000523869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33357848.320000004</v>
      </c>
      <c r="D984" s="6">
        <f>BILANCA!E6</f>
        <v>32864754.890000001</v>
      </c>
      <c r="E984" s="6">
        <v>0</v>
      </c>
      <c r="F984" s="6">
        <v>0</v>
      </c>
      <c r="G984" s="7">
        <f t="shared" ref="G984:G1241" si="22">B984/1000*C984+B984/500*D984</f>
        <v>99087.358100000012</v>
      </c>
      <c r="H984" s="7">
        <f t="shared" si="19"/>
        <v>0.43000000342726707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25336363.950000003</v>
      </c>
      <c r="D985" s="1">
        <f>BILANCA!E7</f>
        <v>23779711.199999999</v>
      </c>
      <c r="E985" s="1">
        <v>0</v>
      </c>
      <c r="F985" s="1">
        <v>0</v>
      </c>
      <c r="G985" s="2">
        <f t="shared" si="22"/>
        <v>145791.57270000002</v>
      </c>
      <c r="H985" s="2">
        <f t="shared" si="19"/>
        <v>0.2499999962747097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2343094.7599999998</v>
      </c>
      <c r="D986" s="1">
        <f>BILANCA!E8</f>
        <v>2343768.38</v>
      </c>
      <c r="E986" s="1">
        <v>0</v>
      </c>
      <c r="F986" s="1">
        <v>0</v>
      </c>
      <c r="G986" s="2">
        <f t="shared" si="22"/>
        <v>21091.894560000001</v>
      </c>
      <c r="H986" s="2">
        <f t="shared" si="19"/>
        <v>0.62000000011175871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1396928.07</v>
      </c>
      <c r="D987" s="1">
        <f>BILANCA!E9</f>
        <v>1426056.65</v>
      </c>
      <c r="E987" s="1">
        <v>0</v>
      </c>
      <c r="F987" s="1">
        <v>0</v>
      </c>
      <c r="G987" s="2">
        <f t="shared" si="22"/>
        <v>16996.16548</v>
      </c>
      <c r="H987" s="2">
        <f t="shared" si="19"/>
        <v>0.42000000015832484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1214394.23</v>
      </c>
      <c r="D988" s="1">
        <f>BILANCA!E10</f>
        <v>1231323.03</v>
      </c>
      <c r="E988" s="1">
        <v>0</v>
      </c>
      <c r="F988" s="1">
        <v>0</v>
      </c>
      <c r="G988" s="2">
        <f t="shared" si="22"/>
        <v>18385.20145</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268227.53999999998</v>
      </c>
      <c r="D989" s="1">
        <f>BILANCA!E11</f>
        <v>313611.3</v>
      </c>
      <c r="E989" s="1">
        <v>0</v>
      </c>
      <c r="F989" s="1">
        <v>0</v>
      </c>
      <c r="G989" s="2">
        <f t="shared" si="22"/>
        <v>5372.7008399999995</v>
      </c>
      <c r="H989" s="2">
        <f t="shared" si="19"/>
        <v>0.76000000000931323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22960963.800000001</v>
      </c>
      <c r="D990" s="1">
        <f>BILANCA!E12</f>
        <v>21406615.07</v>
      </c>
      <c r="E990" s="1">
        <v>0</v>
      </c>
      <c r="F990" s="1">
        <v>0</v>
      </c>
      <c r="G990" s="2">
        <f t="shared" si="22"/>
        <v>460419.35758000001</v>
      </c>
      <c r="H990" s="2">
        <f t="shared" si="19"/>
        <v>0.26999999955296516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22028530.510000002</v>
      </c>
      <c r="D991" s="1">
        <f>BILANCA!E13</f>
        <v>20466044.829999998</v>
      </c>
      <c r="E991" s="1">
        <v>0</v>
      </c>
      <c r="F991" s="1">
        <v>0</v>
      </c>
      <c r="G991" s="2">
        <f t="shared" si="22"/>
        <v>503684.96135999996</v>
      </c>
      <c r="H991" s="2">
        <f t="shared" si="19"/>
        <v>0.66000000014901161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2464339.67</v>
      </c>
      <c r="D992" s="1">
        <f>BILANCA!E14</f>
        <v>369880.7</v>
      </c>
      <c r="E992" s="1">
        <v>0</v>
      </c>
      <c r="F992" s="1">
        <v>0</v>
      </c>
      <c r="G992" s="2">
        <f t="shared" si="22"/>
        <v>28836.909629999995</v>
      </c>
      <c r="H992" s="2">
        <f t="shared" si="19"/>
        <v>0.63000000006286427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12724428.98</v>
      </c>
      <c r="D993" s="1">
        <f>BILANCA!E15</f>
        <v>12001310.07</v>
      </c>
      <c r="E993" s="1">
        <v>0</v>
      </c>
      <c r="F993" s="1">
        <v>0</v>
      </c>
      <c r="G993" s="2">
        <f t="shared" si="22"/>
        <v>367270.49120000005</v>
      </c>
      <c r="H993" s="2">
        <f t="shared" si="19"/>
        <v>8.9999999850988388E-2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4275285.0599999996</v>
      </c>
      <c r="D994" s="1">
        <f>BILANCA!E16</f>
        <v>4650927.5199999996</v>
      </c>
      <c r="E994" s="1">
        <v>0</v>
      </c>
      <c r="F994" s="1">
        <v>0</v>
      </c>
      <c r="G994" s="2">
        <f t="shared" si="22"/>
        <v>149348.54109999997</v>
      </c>
      <c r="H994" s="2">
        <f t="shared" si="19"/>
        <v>0.5400000000372529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12640999.1</v>
      </c>
      <c r="D995" s="1">
        <f>BILANCA!E17</f>
        <v>12930826.609999999</v>
      </c>
      <c r="E995" s="1">
        <v>0</v>
      </c>
      <c r="F995" s="1">
        <v>0</v>
      </c>
      <c r="G995" s="2">
        <f t="shared" si="22"/>
        <v>462031.82783999998</v>
      </c>
      <c r="H995" s="2">
        <f t="shared" si="19"/>
        <v>0.49000000022351742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10076522.300000001</v>
      </c>
      <c r="D996" s="1">
        <f>BILANCA!E18</f>
        <v>9486900.0700000003</v>
      </c>
      <c r="E996" s="1">
        <v>0</v>
      </c>
      <c r="F996" s="1">
        <v>0</v>
      </c>
      <c r="G996" s="2">
        <f t="shared" si="22"/>
        <v>377654.19172</v>
      </c>
      <c r="H996" s="2">
        <f t="shared" si="19"/>
        <v>0.37000000104308128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206741.15000000014</v>
      </c>
      <c r="D997" s="1">
        <f>BILANCA!E19</f>
        <v>179017.22999999998</v>
      </c>
      <c r="E997" s="1">
        <v>0</v>
      </c>
      <c r="F997" s="1">
        <v>0</v>
      </c>
      <c r="G997" s="2">
        <f t="shared" si="22"/>
        <v>7906.858540000002</v>
      </c>
      <c r="H997" s="2">
        <f t="shared" si="19"/>
        <v>0.38000000012107193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233679.05</v>
      </c>
      <c r="D998" s="1">
        <f>BILANCA!E20</f>
        <v>236129.45</v>
      </c>
      <c r="E998" s="1">
        <v>0</v>
      </c>
      <c r="F998" s="1">
        <v>0</v>
      </c>
      <c r="G998" s="2">
        <f t="shared" si="22"/>
        <v>10589.06925</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29185.15</v>
      </c>
      <c r="D999" s="1">
        <f>BILANCA!E21</f>
        <v>29184.74</v>
      </c>
      <c r="E999" s="1">
        <v>0</v>
      </c>
      <c r="F999" s="1">
        <v>0</v>
      </c>
      <c r="G999" s="2">
        <f t="shared" si="22"/>
        <v>1400.87408</v>
      </c>
      <c r="H999" s="2">
        <f t="shared" si="19"/>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55024.15</v>
      </c>
      <c r="D1000" s="1">
        <f>BILANCA!E22</f>
        <v>73180.39</v>
      </c>
      <c r="E1000" s="1">
        <v>0</v>
      </c>
      <c r="F1000" s="1">
        <v>0</v>
      </c>
      <c r="G1000" s="2">
        <f t="shared" si="22"/>
        <v>3423.5438100000001</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74570.929999999993</v>
      </c>
      <c r="D1003" s="1">
        <f>BILANCA!E25</f>
        <v>77335.61</v>
      </c>
      <c r="E1003" s="1">
        <v>0</v>
      </c>
      <c r="F1003" s="1">
        <v>0</v>
      </c>
      <c r="G1003" s="2">
        <f t="shared" si="22"/>
        <v>4584.8429999999998</v>
      </c>
      <c r="H1003" s="2">
        <f t="shared" si="19"/>
        <v>0.46000000000640284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495675.32</v>
      </c>
      <c r="D1004" s="1">
        <f>BILANCA!E26</f>
        <v>495675.49</v>
      </c>
      <c r="E1004" s="1">
        <v>0</v>
      </c>
      <c r="F1004" s="1">
        <v>0</v>
      </c>
      <c r="G1004" s="2">
        <f t="shared" si="22"/>
        <v>31227.552300000003</v>
      </c>
      <c r="H1004" s="2">
        <f t="shared" si="19"/>
        <v>0.80999999999767169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681393.45</v>
      </c>
      <c r="D1006" s="1">
        <f>BILANCA!E28</f>
        <v>732488.45</v>
      </c>
      <c r="E1006" s="1">
        <v>0</v>
      </c>
      <c r="F1006" s="1">
        <v>0</v>
      </c>
      <c r="G1006" s="2">
        <f t="shared" si="22"/>
        <v>49366.518049999999</v>
      </c>
      <c r="H1006" s="2">
        <f t="shared" si="19"/>
        <v>0.89999999990686774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2173.83</v>
      </c>
      <c r="D1007" s="1">
        <f>BILANCA!E29</f>
        <v>931.59999999999854</v>
      </c>
      <c r="E1007" s="1">
        <v>0</v>
      </c>
      <c r="F1007" s="1">
        <v>0</v>
      </c>
      <c r="G1007" s="2">
        <f t="shared" si="22"/>
        <v>96.888719999999921</v>
      </c>
      <c r="H1007" s="2">
        <f t="shared" si="19"/>
        <v>0.57000000000152795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12565.15</v>
      </c>
      <c r="D1008" s="1">
        <f>BILANCA!E30</f>
        <v>12565.13</v>
      </c>
      <c r="E1008" s="1">
        <v>0</v>
      </c>
      <c r="F1008" s="1">
        <v>0</v>
      </c>
      <c r="G1008" s="2">
        <f t="shared" si="22"/>
        <v>942.38525000000004</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10391.32</v>
      </c>
      <c r="D1012" s="1">
        <f>BILANCA!E34</f>
        <v>11633.53</v>
      </c>
      <c r="E1012" s="1">
        <v>0</v>
      </c>
      <c r="F1012" s="1">
        <v>0</v>
      </c>
      <c r="G1012" s="2">
        <f t="shared" si="22"/>
        <v>976.09302000000002</v>
      </c>
      <c r="H1012" s="2">
        <f t="shared" si="19"/>
        <v>0.78999999999905413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5162.26</v>
      </c>
      <c r="D1013" s="1">
        <f>BILANCA!E35</f>
        <v>5162.24</v>
      </c>
      <c r="E1013" s="1">
        <v>0</v>
      </c>
      <c r="F1013" s="1">
        <v>0</v>
      </c>
      <c r="G1013" s="2">
        <f t="shared" si="22"/>
        <v>464.60219999999998</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6567.79</v>
      </c>
      <c r="D1015" s="1">
        <f>BILANCA!E37</f>
        <v>6567.78</v>
      </c>
      <c r="E1015" s="1">
        <v>0</v>
      </c>
      <c r="F1015" s="1">
        <v>0</v>
      </c>
      <c r="G1015" s="2">
        <f t="shared" si="22"/>
        <v>630.50720000000001</v>
      </c>
      <c r="H1015" s="2">
        <f t="shared" si="19"/>
        <v>0.43000000000029104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1405.53</v>
      </c>
      <c r="D1018" s="1">
        <f>BILANCA!E40</f>
        <v>1405.54</v>
      </c>
      <c r="E1018" s="1">
        <v>0</v>
      </c>
      <c r="F1018" s="1">
        <v>0</v>
      </c>
      <c r="G1018" s="2">
        <f t="shared" si="22"/>
        <v>147.58135000000001</v>
      </c>
      <c r="H1018" s="2">
        <f t="shared" si="19"/>
        <v>0.93000000000006366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718356.04999999993</v>
      </c>
      <c r="D1023" s="1">
        <f>BILANCA!E45</f>
        <v>755459.17000000027</v>
      </c>
      <c r="E1023" s="1">
        <v>0</v>
      </c>
      <c r="F1023" s="1">
        <v>0</v>
      </c>
      <c r="G1023" s="2">
        <f t="shared" si="22"/>
        <v>89170.97560000002</v>
      </c>
      <c r="H1023" s="2">
        <f t="shared" si="19"/>
        <v>0.22000000020489097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131821.94</v>
      </c>
      <c r="D1025" s="1">
        <f>BILANCA!E47</f>
        <v>129190.73</v>
      </c>
      <c r="E1025" s="1">
        <v>0</v>
      </c>
      <c r="F1025" s="1">
        <v>0</v>
      </c>
      <c r="G1025" s="2">
        <f t="shared" si="22"/>
        <v>16388.542799999999</v>
      </c>
      <c r="H1025" s="2">
        <f t="shared" si="19"/>
        <v>0.33000000000174623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904119.29</v>
      </c>
      <c r="D1026" s="1">
        <f>BILANCA!E48</f>
        <v>931646.67</v>
      </c>
      <c r="E1026" s="1">
        <v>0</v>
      </c>
      <c r="F1026" s="1">
        <v>0</v>
      </c>
      <c r="G1026" s="2">
        <f t="shared" si="22"/>
        <v>118998.74309</v>
      </c>
      <c r="H1026" s="2">
        <f t="shared" si="19"/>
        <v>0.61999999999534339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349733.92</v>
      </c>
      <c r="D1027" s="1">
        <f>BILANCA!E49</f>
        <v>382233.9</v>
      </c>
      <c r="E1027" s="1">
        <v>0</v>
      </c>
      <c r="F1027" s="1">
        <v>0</v>
      </c>
      <c r="G1027" s="2">
        <f t="shared" si="22"/>
        <v>49024.875679999997</v>
      </c>
      <c r="H1027" s="2">
        <f t="shared" si="19"/>
        <v>0.17999999999301508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667319.1</v>
      </c>
      <c r="D1028" s="1">
        <f>BILANCA!E50</f>
        <v>687612.13</v>
      </c>
      <c r="E1028" s="1">
        <v>0</v>
      </c>
      <c r="F1028" s="1">
        <v>0</v>
      </c>
      <c r="G1028" s="2">
        <f t="shared" si="22"/>
        <v>91914.451199999996</v>
      </c>
      <c r="H1028" s="2">
        <f t="shared" si="19"/>
        <v>0.22999999998137355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7533.47</v>
      </c>
      <c r="D1032" s="1">
        <f>BILANCA!E54</f>
        <v>7196.61</v>
      </c>
      <c r="E1032" s="1">
        <v>0</v>
      </c>
      <c r="F1032" s="1">
        <v>0</v>
      </c>
      <c r="G1032" s="2">
        <f t="shared" si="22"/>
        <v>1074.4078100000002</v>
      </c>
      <c r="H1032" s="2">
        <f t="shared" si="19"/>
        <v>0.86000000000058208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7533.47</v>
      </c>
      <c r="D1033" s="1">
        <f>BILANCA!E55</f>
        <v>7196.61</v>
      </c>
      <c r="E1033" s="1">
        <v>0</v>
      </c>
      <c r="F1033" s="1">
        <v>0</v>
      </c>
      <c r="G1033" s="2">
        <f t="shared" si="22"/>
        <v>1096.3345000000002</v>
      </c>
      <c r="H1033" s="2">
        <f t="shared" si="19"/>
        <v>0.86000000000058208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32305.39</v>
      </c>
      <c r="D1034" s="1">
        <f>BILANCA!E56</f>
        <v>29327.75</v>
      </c>
      <c r="E1034" s="1">
        <v>0</v>
      </c>
      <c r="F1034" s="1">
        <v>0</v>
      </c>
      <c r="G1034" s="2">
        <f t="shared" si="22"/>
        <v>4639.0053900000003</v>
      </c>
      <c r="H1034" s="2">
        <f t="shared" si="19"/>
        <v>0.63999999999941792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10949.63</v>
      </c>
      <c r="D1035" s="1">
        <f>BILANCA!E57</f>
        <v>23935.89</v>
      </c>
      <c r="E1035" s="1">
        <v>0</v>
      </c>
      <c r="F1035" s="1">
        <v>0</v>
      </c>
      <c r="G1035" s="2">
        <f t="shared" si="22"/>
        <v>3058.7133199999998</v>
      </c>
      <c r="H1035" s="2">
        <f t="shared" si="19"/>
        <v>0.48000000000138243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21355.759999999998</v>
      </c>
      <c r="D1040" s="1">
        <f>BILANCA!E62</f>
        <v>5391.86</v>
      </c>
      <c r="E1040" s="1">
        <v>0</v>
      </c>
      <c r="F1040" s="1">
        <v>0</v>
      </c>
      <c r="G1040" s="2">
        <f t="shared" si="22"/>
        <v>1831.9503599999998</v>
      </c>
      <c r="H1040" s="2">
        <f t="shared" si="19"/>
        <v>0.38000000000192813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8021484.3700000001</v>
      </c>
      <c r="D1046" s="1">
        <f>BILANCA!E68</f>
        <v>9085043.6900000013</v>
      </c>
      <c r="E1046" s="1">
        <v>0</v>
      </c>
      <c r="F1046" s="1">
        <v>0</v>
      </c>
      <c r="G1046" s="2">
        <f t="shared" si="22"/>
        <v>1650069.0202500001</v>
      </c>
      <c r="H1046" s="2">
        <f t="shared" si="19"/>
        <v>0.6799999987706542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434581.3</v>
      </c>
      <c r="D1047" s="1">
        <f>BILANCA!E69</f>
        <v>1551130.63</v>
      </c>
      <c r="E1047" s="1">
        <v>0</v>
      </c>
      <c r="F1047" s="1">
        <v>0</v>
      </c>
      <c r="G1047" s="2">
        <f t="shared" si="22"/>
        <v>226357.92383999997</v>
      </c>
      <c r="H1047" s="2">
        <f t="shared" si="19"/>
        <v>0.67000000010011718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434581.3</v>
      </c>
      <c r="D1048" s="1">
        <f>BILANCA!E70</f>
        <v>1551130.63</v>
      </c>
      <c r="E1048" s="1">
        <v>0</v>
      </c>
      <c r="F1048" s="1">
        <v>0</v>
      </c>
      <c r="G1048" s="2">
        <f t="shared" si="22"/>
        <v>229894.76639999999</v>
      </c>
      <c r="H1048" s="2">
        <f t="shared" si="19"/>
        <v>0.67000000010011718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434581.3</v>
      </c>
      <c r="D1050" s="1">
        <f>BILANCA!E72</f>
        <v>1551130.63</v>
      </c>
      <c r="E1050" s="1">
        <v>0</v>
      </c>
      <c r="F1050" s="1">
        <v>0</v>
      </c>
      <c r="G1050" s="2">
        <f t="shared" si="22"/>
        <v>236968.45151999997</v>
      </c>
      <c r="H1050" s="2">
        <f t="shared" si="19"/>
        <v>0.67000000010011718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137948.82999999999</v>
      </c>
      <c r="D1056" s="1">
        <f>BILANCA!E78</f>
        <v>91915.9</v>
      </c>
      <c r="E1056" s="1">
        <v>0</v>
      </c>
      <c r="F1056" s="1">
        <v>0</v>
      </c>
      <c r="G1056" s="2">
        <f t="shared" si="22"/>
        <v>23489.985989999997</v>
      </c>
      <c r="H1056" s="2">
        <f t="shared" si="19"/>
        <v>0.27000000001862645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805.26</v>
      </c>
      <c r="D1061" s="1">
        <f>BILANCA!E83</f>
        <v>805.26</v>
      </c>
      <c r="E1061" s="1">
        <v>0</v>
      </c>
      <c r="F1061" s="1">
        <v>0</v>
      </c>
      <c r="G1061" s="2">
        <f t="shared" si="22"/>
        <v>188.43083999999999</v>
      </c>
      <c r="H1061" s="2">
        <f t="shared" si="19"/>
        <v>0.51999999999998181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1121.17</v>
      </c>
      <c r="D1062" s="1">
        <f>BILANCA!E84</f>
        <v>1606.5899999999965</v>
      </c>
      <c r="E1062" s="1">
        <v>0</v>
      </c>
      <c r="F1062" s="1">
        <v>0</v>
      </c>
      <c r="G1062" s="2">
        <f t="shared" si="22"/>
        <v>342.41364999999945</v>
      </c>
      <c r="H1062" s="2">
        <f t="shared" si="19"/>
        <v>0.58000000000356522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7216.02</v>
      </c>
      <c r="E1063" s="1">
        <v>0</v>
      </c>
      <c r="F1063" s="1">
        <v>0</v>
      </c>
      <c r="G1063" s="2">
        <f t="shared" si="22"/>
        <v>1154.5632000000001</v>
      </c>
      <c r="H1063" s="2">
        <f t="shared" si="19"/>
        <v>2.0000000000436557E-2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136022.39999999999</v>
      </c>
      <c r="D1064" s="1">
        <f>BILANCA!E86</f>
        <v>96720.069999999992</v>
      </c>
      <c r="E1064" s="1">
        <v>0</v>
      </c>
      <c r="F1064" s="1">
        <v>0</v>
      </c>
      <c r="G1064" s="2">
        <f t="shared" si="22"/>
        <v>26686.46574</v>
      </c>
      <c r="H1064" s="2">
        <f t="shared" si="19"/>
        <v>0.46999999998661224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103250.08</v>
      </c>
      <c r="D1066" s="1">
        <f>BILANCA!E88</f>
        <v>103250.02</v>
      </c>
      <c r="E1066" s="1">
        <v>0</v>
      </c>
      <c r="F1066" s="1">
        <v>0</v>
      </c>
      <c r="G1066" s="2">
        <f t="shared" si="22"/>
        <v>25709.259960000003</v>
      </c>
      <c r="H1066" s="2">
        <f t="shared" si="19"/>
        <v>0.10000000000582077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55451.59</v>
      </c>
      <c r="D1067" s="1">
        <f>BILANCA!E89</f>
        <v>55451.53</v>
      </c>
      <c r="E1067" s="1">
        <v>0</v>
      </c>
      <c r="F1067" s="1">
        <v>0</v>
      </c>
      <c r="G1067" s="2">
        <f t="shared" si="22"/>
        <v>13973.7906</v>
      </c>
      <c r="H1067" s="2">
        <f t="shared" si="19"/>
        <v>0.88000000000465661</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3992.48</v>
      </c>
      <c r="D1075" s="1">
        <f>BILANCA!E97</f>
        <v>3992.48</v>
      </c>
      <c r="E1075" s="1">
        <v>0</v>
      </c>
      <c r="F1075" s="1">
        <v>0</v>
      </c>
      <c r="G1075" s="2">
        <f t="shared" si="22"/>
        <v>1101.9244799999999</v>
      </c>
      <c r="H1075" s="2">
        <f t="shared" si="23"/>
        <v>0.96000000000003638</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43806.01</v>
      </c>
      <c r="D1076" s="1">
        <f>BILANCA!E98</f>
        <v>43806.01</v>
      </c>
      <c r="E1076" s="1">
        <v>0</v>
      </c>
      <c r="F1076" s="1">
        <v>0</v>
      </c>
      <c r="G1076" s="2">
        <f t="shared" si="22"/>
        <v>12221.87679</v>
      </c>
      <c r="H1076" s="2">
        <f t="shared" si="23"/>
        <v>2.0000000004074536E-2</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103250.08</v>
      </c>
      <c r="D1095" s="1">
        <f>BILANCA!E117</f>
        <v>103250.02</v>
      </c>
      <c r="E1095" s="1">
        <v>0</v>
      </c>
      <c r="F1095" s="1">
        <v>0</v>
      </c>
      <c r="G1095" s="2">
        <f t="shared" si="22"/>
        <v>34692.013440000002</v>
      </c>
      <c r="H1095" s="2">
        <f t="shared" si="23"/>
        <v>0.10000000000582077</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6459234.1900000004</v>
      </c>
      <c r="D1112" s="1">
        <f>BILANCA!E134</f>
        <v>6459234.1900000004</v>
      </c>
      <c r="E1112" s="1">
        <v>0</v>
      </c>
      <c r="F1112" s="1">
        <v>0</v>
      </c>
      <c r="G1112" s="2">
        <f t="shared" si="22"/>
        <v>2499723.6315300004</v>
      </c>
      <c r="H1112" s="2">
        <f t="shared" si="23"/>
        <v>0.38000000081956387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6459234.1900000004</v>
      </c>
      <c r="D1113" s="1">
        <f>BILANCA!E135</f>
        <v>6459234.1900000004</v>
      </c>
      <c r="E1113" s="1">
        <v>0</v>
      </c>
      <c r="F1113" s="1">
        <v>0</v>
      </c>
      <c r="G1113" s="2">
        <f t="shared" si="22"/>
        <v>2519101.3341000006</v>
      </c>
      <c r="H1113" s="2">
        <f t="shared" si="23"/>
        <v>0.38000000081956387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6459234.1900000004</v>
      </c>
      <c r="D1119" s="1">
        <f>BILANCA!E141</f>
        <v>6459234.1900000004</v>
      </c>
      <c r="E1119" s="1">
        <v>0</v>
      </c>
      <c r="F1119" s="1">
        <v>0</v>
      </c>
      <c r="G1119" s="2">
        <f t="shared" si="22"/>
        <v>2635367.5495200003</v>
      </c>
      <c r="H1119" s="2">
        <f t="shared" si="23"/>
        <v>0.38000000081956387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755636.67999999993</v>
      </c>
      <c r="D1124" s="1">
        <f>BILANCA!E146</f>
        <v>761969.48</v>
      </c>
      <c r="E1124" s="1">
        <v>0</v>
      </c>
      <c r="F1124" s="1">
        <v>0</v>
      </c>
      <c r="G1124" s="2">
        <f t="shared" si="22"/>
        <v>321420.16524</v>
      </c>
      <c r="H1124" s="2">
        <f t="shared" si="23"/>
        <v>0.80000000004656613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1047227.42</v>
      </c>
      <c r="D1125" s="1">
        <f>BILANCA!E147</f>
        <v>1000158.9</v>
      </c>
      <c r="E1125" s="1">
        <v>0</v>
      </c>
      <c r="F1125" s="1">
        <v>0</v>
      </c>
      <c r="G1125" s="2">
        <f t="shared" si="22"/>
        <v>432751.42124</v>
      </c>
      <c r="H1125" s="2">
        <f t="shared" si="23"/>
        <v>0.52000000001862645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119063.65</v>
      </c>
      <c r="D1136" s="1">
        <f>BILANCA!E158</f>
        <v>112785.60000000001</v>
      </c>
      <c r="E1136" s="1">
        <v>0</v>
      </c>
      <c r="F1136" s="1">
        <v>0</v>
      </c>
      <c r="G1136" s="2">
        <f t="shared" si="22"/>
        <v>52729.13205</v>
      </c>
      <c r="H1136" s="2">
        <f t="shared" si="23"/>
        <v>0.75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1463079.72</v>
      </c>
      <c r="D1137" s="1">
        <f>BILANCA!E159</f>
        <v>1427512.78</v>
      </c>
      <c r="E1137" s="1">
        <v>0</v>
      </c>
      <c r="F1137" s="1">
        <v>0</v>
      </c>
      <c r="G1137" s="2">
        <f t="shared" si="22"/>
        <v>664988.21311999997</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2789.74</v>
      </c>
      <c r="D1138" s="1">
        <f>BILANCA!E160</f>
        <v>6628.64</v>
      </c>
      <c r="E1138" s="1">
        <v>0</v>
      </c>
      <c r="F1138" s="1">
        <v>0</v>
      </c>
      <c r="G1138" s="2">
        <f t="shared" si="22"/>
        <v>2487.2881000000002</v>
      </c>
      <c r="H1138" s="2">
        <f t="shared" si="23"/>
        <v>0.61999999999989086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3968.41</v>
      </c>
      <c r="D1140" s="1">
        <f>BILANCA!E162</f>
        <v>6485.96</v>
      </c>
      <c r="E1140" s="1">
        <v>0</v>
      </c>
      <c r="F1140" s="1">
        <v>0</v>
      </c>
      <c r="G1140" s="2">
        <f t="shared" si="22"/>
        <v>2659.6318099999999</v>
      </c>
      <c r="H1140" s="2">
        <f t="shared" si="23"/>
        <v>0.4499999999998181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1880492.26</v>
      </c>
      <c r="D1141" s="1">
        <f>BILANCA!E163</f>
        <v>1791602.4</v>
      </c>
      <c r="E1141" s="1">
        <v>0</v>
      </c>
      <c r="F1141" s="1">
        <v>0</v>
      </c>
      <c r="G1141" s="2">
        <f t="shared" si="22"/>
        <v>863264.13548000006</v>
      </c>
      <c r="H1141" s="2">
        <f t="shared" si="23"/>
        <v>0.65999999991618097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234083.37</v>
      </c>
      <c r="D1142" s="1">
        <f>BILANCA!E164</f>
        <v>220793.49</v>
      </c>
      <c r="E1142" s="1">
        <v>0</v>
      </c>
      <c r="F1142" s="1">
        <v>0</v>
      </c>
      <c r="G1142" s="2">
        <f t="shared" si="22"/>
        <v>107431.58564999999</v>
      </c>
      <c r="H1142" s="2">
        <f t="shared" si="23"/>
        <v>0.85999999998603016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214804.32</v>
      </c>
      <c r="D1143" s="1">
        <f>BILANCA!E165</f>
        <v>214804.31</v>
      </c>
      <c r="E1143" s="1">
        <v>0</v>
      </c>
      <c r="F1143" s="1">
        <v>0</v>
      </c>
      <c r="G1143" s="2">
        <f t="shared" si="22"/>
        <v>103106.0704</v>
      </c>
      <c r="H1143" s="2">
        <f t="shared" si="23"/>
        <v>0.63000000000465661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19279.05</v>
      </c>
      <c r="D1144" s="1">
        <f>BILANCA!E166</f>
        <v>5989.18</v>
      </c>
      <c r="E1144" s="1">
        <v>0</v>
      </c>
      <c r="F1144" s="1">
        <v>0</v>
      </c>
      <c r="G1144" s="2">
        <f t="shared" si="22"/>
        <v>5032.44301</v>
      </c>
      <c r="H1144" s="2">
        <f t="shared" si="23"/>
        <v>0.22999999999956344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33357848.32</v>
      </c>
      <c r="D1152" s="1">
        <f>BILANCA!E175</f>
        <v>32864754.890000004</v>
      </c>
      <c r="E1152" s="1">
        <v>0</v>
      </c>
      <c r="F1152" s="1">
        <v>0</v>
      </c>
      <c r="G1152" s="2">
        <f t="shared" si="22"/>
        <v>16745763.518900003</v>
      </c>
      <c r="H1152" s="2">
        <f t="shared" si="23"/>
        <v>0.42999999597668648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2135171.2400000002</v>
      </c>
      <c r="D1153" s="1">
        <f>BILANCA!E176</f>
        <v>1839177.82</v>
      </c>
      <c r="E1153" s="1">
        <v>0</v>
      </c>
      <c r="F1153" s="1">
        <v>0</v>
      </c>
      <c r="G1153" s="2">
        <f t="shared" si="22"/>
        <v>988299.56960000005</v>
      </c>
      <c r="H1153" s="2">
        <f t="shared" si="23"/>
        <v>0.42000000015832484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729011.96</v>
      </c>
      <c r="D1154" s="1">
        <f>BILANCA!E177</f>
        <v>523885.39</v>
      </c>
      <c r="E1154" s="1">
        <v>0</v>
      </c>
      <c r="F1154" s="1">
        <v>0</v>
      </c>
      <c r="G1154" s="2">
        <f t="shared" si="22"/>
        <v>303829.84854000004</v>
      </c>
      <c r="H1154" s="2">
        <f t="shared" si="23"/>
        <v>0.43000000005122274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41803.51</v>
      </c>
      <c r="D1155" s="1">
        <f>BILANCA!E178</f>
        <v>54871</v>
      </c>
      <c r="E1155" s="1">
        <v>0</v>
      </c>
      <c r="F1155" s="1">
        <v>0</v>
      </c>
      <c r="G1155" s="2">
        <f t="shared" si="22"/>
        <v>26065.827720000001</v>
      </c>
      <c r="H1155" s="2">
        <f t="shared" si="23"/>
        <v>0.48999999999796273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242583.45</v>
      </c>
      <c r="D1156" s="1">
        <f>BILANCA!E179</f>
        <v>274505.58</v>
      </c>
      <c r="E1156" s="1">
        <v>0</v>
      </c>
      <c r="F1156" s="1">
        <v>0</v>
      </c>
      <c r="G1156" s="2">
        <f t="shared" si="22"/>
        <v>136945.86752999999</v>
      </c>
      <c r="H1156" s="2">
        <f t="shared" si="23"/>
        <v>0.86999999999534339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9357.27</v>
      </c>
      <c r="D1157" s="1">
        <f>BILANCA!E180</f>
        <v>1492.68</v>
      </c>
      <c r="E1157" s="1">
        <v>0</v>
      </c>
      <c r="F1157" s="1">
        <v>0</v>
      </c>
      <c r="G1157" s="2">
        <f t="shared" si="22"/>
        <v>2147.61762</v>
      </c>
      <c r="H1157" s="2">
        <f t="shared" si="23"/>
        <v>0.59000000000037289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7677.07</v>
      </c>
      <c r="D1159" s="1">
        <f>BILANCA!E182</f>
        <v>0</v>
      </c>
      <c r="E1159" s="1">
        <v>0</v>
      </c>
      <c r="F1159" s="1">
        <v>0</v>
      </c>
      <c r="G1159" s="2">
        <f t="shared" si="22"/>
        <v>1351.1643199999999</v>
      </c>
      <c r="H1159" s="2">
        <f t="shared" si="23"/>
        <v>6.9999999999708962E-2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1680.2</v>
      </c>
      <c r="D1160" s="1">
        <f>BILANCA!E183</f>
        <v>1492.68</v>
      </c>
      <c r="E1160" s="1">
        <v>0</v>
      </c>
      <c r="F1160" s="1">
        <v>0</v>
      </c>
      <c r="G1160" s="2">
        <f t="shared" si="22"/>
        <v>825.80412000000001</v>
      </c>
      <c r="H1160" s="2">
        <f t="shared" si="23"/>
        <v>0.51999999999998181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178.4</v>
      </c>
      <c r="D1161" s="1">
        <f>BILANCA!E184</f>
        <v>111.95</v>
      </c>
      <c r="E1161" s="1">
        <v>0</v>
      </c>
      <c r="F1161" s="1">
        <v>0</v>
      </c>
      <c r="G1161" s="2">
        <f t="shared" si="22"/>
        <v>71.609399999999994</v>
      </c>
      <c r="H1161" s="2">
        <f t="shared" si="23"/>
        <v>0.45000000000000284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18581.86</v>
      </c>
      <c r="D1162" s="1">
        <f>BILANCA!E185</f>
        <v>9865.32</v>
      </c>
      <c r="E1162" s="1">
        <v>0</v>
      </c>
      <c r="F1162" s="1">
        <v>0</v>
      </c>
      <c r="G1162" s="2">
        <f>B1162/1000*C1162+B1162/500*D1162</f>
        <v>6857.9375</v>
      </c>
      <c r="H1162" s="2">
        <f>ABS(C1162-ROUND(C1162,0))+ABS(D1162-ROUND(D1162,0))</f>
        <v>0.45999999999912689</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13564.55</v>
      </c>
      <c r="D1163" s="1">
        <f>BILANCA!E186</f>
        <v>14121.22</v>
      </c>
      <c r="E1163" s="1">
        <v>0</v>
      </c>
      <c r="F1163" s="1">
        <v>0</v>
      </c>
      <c r="G1163" s="2">
        <f t="shared" si="22"/>
        <v>7525.2581999999993</v>
      </c>
      <c r="H1163" s="2">
        <f t="shared" si="23"/>
        <v>0.67000000000007276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26544.560000000001</v>
      </c>
      <c r="D1164" s="1">
        <f>BILANCA!E187</f>
        <v>0</v>
      </c>
      <c r="E1164" s="1">
        <v>0</v>
      </c>
      <c r="F1164" s="1">
        <v>0</v>
      </c>
      <c r="G1164" s="2">
        <f t="shared" si="22"/>
        <v>4804.5653600000005</v>
      </c>
      <c r="H1164" s="2">
        <f t="shared" si="23"/>
        <v>0.43999999999869033</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376398.36</v>
      </c>
      <c r="D1165" s="1">
        <f>BILANCA!E188</f>
        <v>168917.63999999998</v>
      </c>
      <c r="E1165" s="1">
        <v>0</v>
      </c>
      <c r="F1165" s="1">
        <v>0</v>
      </c>
      <c r="G1165" s="2">
        <f t="shared" si="22"/>
        <v>129990.52247999999</v>
      </c>
      <c r="H1165" s="2">
        <f t="shared" si="23"/>
        <v>0.72000000000116415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233280.62</v>
      </c>
      <c r="D1166" s="1">
        <f>BILANCA!E189</f>
        <v>303158.38</v>
      </c>
      <c r="E1166" s="1">
        <v>0</v>
      </c>
      <c r="F1166" s="1">
        <v>0</v>
      </c>
      <c r="G1166" s="2">
        <f t="shared" si="22"/>
        <v>153646.32053999999</v>
      </c>
      <c r="H1166" s="2">
        <f t="shared" si="23"/>
        <v>0.76000000000931323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1172693.54</v>
      </c>
      <c r="D1183" s="1">
        <f>BILANCA!E206</f>
        <v>987052.08</v>
      </c>
      <c r="E1183" s="1">
        <v>0</v>
      </c>
      <c r="F1183" s="1">
        <v>0</v>
      </c>
      <c r="G1183" s="2">
        <f t="shared" si="22"/>
        <v>629359.54</v>
      </c>
      <c r="H1183" s="2">
        <f t="shared" si="23"/>
        <v>0.53999999992083758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1172693.54</v>
      </c>
      <c r="D1184" s="1">
        <f>BILANCA!E207</f>
        <v>987052.08</v>
      </c>
      <c r="E1184" s="1">
        <v>0</v>
      </c>
      <c r="F1184" s="1">
        <v>0</v>
      </c>
      <c r="G1184" s="2">
        <f t="shared" si="22"/>
        <v>632506.33770000003</v>
      </c>
      <c r="H1184" s="2">
        <f t="shared" si="23"/>
        <v>0.53999999992083758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1172693.54</v>
      </c>
      <c r="D1191" s="1">
        <f>BILANCA!E214</f>
        <v>987052.08</v>
      </c>
      <c r="E1191" s="1">
        <v>0</v>
      </c>
      <c r="F1191" s="1">
        <v>0</v>
      </c>
      <c r="G1191" s="2">
        <f t="shared" si="22"/>
        <v>654533.9216</v>
      </c>
      <c r="H1191" s="2">
        <f t="shared" si="23"/>
        <v>0.53999999992083758</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185.12</v>
      </c>
      <c r="D1211" s="1">
        <f>BILANCA!E234</f>
        <v>25081.97</v>
      </c>
      <c r="E1211" s="1">
        <v>0</v>
      </c>
      <c r="F1211" s="1">
        <v>0</v>
      </c>
      <c r="G1211" s="2">
        <f t="shared" si="22"/>
        <v>11479.585680000002</v>
      </c>
      <c r="H1211" s="2">
        <f t="shared" si="23"/>
        <v>0.14999999999884039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185.12</v>
      </c>
      <c r="D1212" s="1">
        <f>BILANCA!E235</f>
        <v>25081.97</v>
      </c>
      <c r="E1212" s="1">
        <v>0</v>
      </c>
      <c r="F1212" s="1">
        <v>0</v>
      </c>
      <c r="G1212" s="2">
        <f t="shared" si="22"/>
        <v>11529.934740000001</v>
      </c>
      <c r="H1212" s="2">
        <f t="shared" si="23"/>
        <v>0.14999999999884039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31222677.079999998</v>
      </c>
      <c r="D1214" s="1">
        <f>BILANCA!E237</f>
        <v>31025577.070000004</v>
      </c>
      <c r="E1214" s="1">
        <v>0</v>
      </c>
      <c r="F1214" s="1">
        <v>0</v>
      </c>
      <c r="G1214" s="2">
        <f t="shared" si="22"/>
        <v>21546255.011820003</v>
      </c>
      <c r="H1214" s="2">
        <f t="shared" si="23"/>
        <v>0.15000000223517418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30751250.809999999</v>
      </c>
      <c r="D1215" s="1">
        <f>BILANCA!E238</f>
        <v>29340619.990000002</v>
      </c>
      <c r="E1215" s="1">
        <v>0</v>
      </c>
      <c r="F1215" s="1">
        <v>0</v>
      </c>
      <c r="G1215" s="2">
        <f t="shared" si="22"/>
        <v>20748337.863280002</v>
      </c>
      <c r="H1215" s="2">
        <f t="shared" si="23"/>
        <v>0.19999999925494194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31923944.349999998</v>
      </c>
      <c r="D1216" s="1">
        <f>BILANCA!E239</f>
        <v>30327672.07</v>
      </c>
      <c r="E1216" s="1">
        <v>0</v>
      </c>
      <c r="F1216" s="1">
        <v>0</v>
      </c>
      <c r="G1216" s="2">
        <f t="shared" si="22"/>
        <v>21570974.218170002</v>
      </c>
      <c r="H1216" s="2">
        <f t="shared" si="23"/>
        <v>0.41999999806284904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31869346.039999999</v>
      </c>
      <c r="D1217" s="1">
        <f>BILANCA!E240</f>
        <v>30275767.66</v>
      </c>
      <c r="E1217" s="1">
        <v>0</v>
      </c>
      <c r="F1217" s="1">
        <v>0</v>
      </c>
      <c r="G1217" s="2">
        <f t="shared" si="22"/>
        <v>21626486.238240004</v>
      </c>
      <c r="H1217" s="2">
        <f t="shared" si="23"/>
        <v>0.37999999895691872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54598.31</v>
      </c>
      <c r="D1218" s="1">
        <f>BILANCA!E241</f>
        <v>51904.41</v>
      </c>
      <c r="E1218" s="1">
        <v>0</v>
      </c>
      <c r="F1218" s="1">
        <v>0</v>
      </c>
      <c r="G1218" s="2">
        <f t="shared" si="22"/>
        <v>37225.67555</v>
      </c>
      <c r="H1218" s="2">
        <f t="shared" si="23"/>
        <v>0.72000000000116415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1172693.54</v>
      </c>
      <c r="D1219" s="1">
        <f>BILANCA!E242</f>
        <v>987052.08</v>
      </c>
      <c r="E1219" s="1">
        <v>0</v>
      </c>
      <c r="F1219" s="1">
        <v>0</v>
      </c>
      <c r="G1219" s="2">
        <f t="shared" si="22"/>
        <v>742644.25719999999</v>
      </c>
      <c r="H1219" s="2">
        <f t="shared" si="23"/>
        <v>0.53999999992083758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1172693.54</v>
      </c>
      <c r="D1220" s="1">
        <f>BILANCA!E243</f>
        <v>987052.08</v>
      </c>
      <c r="E1220" s="1">
        <v>0</v>
      </c>
      <c r="F1220" s="1">
        <v>0</v>
      </c>
      <c r="G1220" s="2">
        <f t="shared" si="22"/>
        <v>745791.05489999987</v>
      </c>
      <c r="H1220" s="2">
        <f t="shared" si="23"/>
        <v>0.53999999992083758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-515365.76000000024</v>
      </c>
      <c r="D1222" s="1">
        <f>BILANCA!E245</f>
        <v>710591.01000000024</v>
      </c>
      <c r="E1222" s="1">
        <v>0</v>
      </c>
      <c r="F1222" s="1">
        <v>0</v>
      </c>
      <c r="G1222" s="2">
        <f t="shared" si="22"/>
        <v>216490.08614000003</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2463886.5099999998</v>
      </c>
      <c r="D1223" s="1">
        <f>BILANCA!E246</f>
        <v>4887527.9000000004</v>
      </c>
      <c r="E1223" s="1">
        <v>0</v>
      </c>
      <c r="F1223" s="1">
        <v>0</v>
      </c>
      <c r="G1223" s="2">
        <f t="shared" si="22"/>
        <v>2937346.1543999999</v>
      </c>
      <c r="H1223" s="2">
        <f t="shared" si="23"/>
        <v>0.58999999985098839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2463886.5099999998</v>
      </c>
      <c r="D1224" s="1">
        <f>BILANCA!E247</f>
        <v>4887527.9000000004</v>
      </c>
      <c r="E1224" s="1">
        <v>0</v>
      </c>
      <c r="F1224" s="1">
        <v>0</v>
      </c>
      <c r="G1224" s="2">
        <f t="shared" si="22"/>
        <v>2949585.0967100002</v>
      </c>
      <c r="H1224" s="2">
        <f t="shared" si="23"/>
        <v>0.58999999985098839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2979252.27</v>
      </c>
      <c r="D1227" s="1">
        <f>BILANCA!E250</f>
        <v>4176936.89</v>
      </c>
      <c r="E1227" s="1">
        <v>0</v>
      </c>
      <c r="F1227" s="1">
        <v>0</v>
      </c>
      <c r="G1227" s="2">
        <f t="shared" si="22"/>
        <v>2765282.7561999997</v>
      </c>
      <c r="H1227" s="2">
        <f t="shared" si="23"/>
        <v>0.37999999988824129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2523103.4700000002</v>
      </c>
      <c r="D1229" s="1">
        <f>BILANCA!E252</f>
        <v>3506211.54</v>
      </c>
      <c r="E1229" s="1">
        <v>0</v>
      </c>
      <c r="F1229" s="1">
        <v>0</v>
      </c>
      <c r="G1229" s="2">
        <f t="shared" si="22"/>
        <v>2345739.5312999999</v>
      </c>
      <c r="H1229" s="2">
        <f t="shared" si="23"/>
        <v>0.93000000016763806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456148.8</v>
      </c>
      <c r="D1230" s="1">
        <f>BILANCA!E253</f>
        <v>670725.35</v>
      </c>
      <c r="E1230" s="1">
        <v>0</v>
      </c>
      <c r="F1230" s="1">
        <v>0</v>
      </c>
      <c r="G1230" s="2">
        <f t="shared" si="22"/>
        <v>444007.07649999997</v>
      </c>
      <c r="H1230" s="2">
        <f t="shared" si="23"/>
        <v>0.54999999998835847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755286.61</v>
      </c>
      <c r="D1232" s="1">
        <f>BILANCA!E255</f>
        <v>756424.03</v>
      </c>
      <c r="E1232" s="1">
        <v>0</v>
      </c>
      <c r="F1232" s="1">
        <v>0</v>
      </c>
      <c r="G1232" s="2">
        <f t="shared" si="22"/>
        <v>564765.53283000004</v>
      </c>
      <c r="H1232" s="2">
        <f t="shared" si="23"/>
        <v>0.42000000004190952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231505.42</v>
      </c>
      <c r="D1233" s="1">
        <f>BILANCA!E256</f>
        <v>217942.04</v>
      </c>
      <c r="E1233" s="1">
        <v>0</v>
      </c>
      <c r="F1233" s="1">
        <v>0</v>
      </c>
      <c r="G1233" s="2">
        <f t="shared" si="22"/>
        <v>166847.375</v>
      </c>
      <c r="H1233" s="2">
        <f t="shared" si="23"/>
        <v>0.46000000002095476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7743979.0499999998</v>
      </c>
      <c r="D1236" s="1">
        <f>BILANCA!E259</f>
        <v>8884298.9399999995</v>
      </c>
      <c r="E1236" s="1">
        <v>0</v>
      </c>
      <c r="F1236" s="1">
        <v>0</v>
      </c>
      <c r="G1236" s="2">
        <f t="shared" si="22"/>
        <v>6454681.9632899994</v>
      </c>
      <c r="H1236" s="2">
        <f t="shared" si="23"/>
        <v>0.11000000033527613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7743979.0499999998</v>
      </c>
      <c r="D1237" s="1">
        <f>BILANCA!E260</f>
        <v>8884298.9399999995</v>
      </c>
      <c r="E1237" s="1">
        <v>0</v>
      </c>
      <c r="F1237" s="1">
        <v>0</v>
      </c>
      <c r="G1237" s="2">
        <f t="shared" si="22"/>
        <v>6480194.5402199998</v>
      </c>
      <c r="H1237" s="2">
        <f t="shared" si="23"/>
        <v>0.11000000033527613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103250.08</v>
      </c>
      <c r="D1238" s="1">
        <f>BILANCA!E262</f>
        <v>103250.02</v>
      </c>
      <c r="E1238" s="1">
        <v>0</v>
      </c>
      <c r="F1238" s="1">
        <v>0</v>
      </c>
      <c r="G1238" s="2">
        <f t="shared" si="22"/>
        <v>78986.280599999998</v>
      </c>
      <c r="H1238" s="2">
        <f t="shared" si="23"/>
        <v>0.10000000000582077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2596621.54</v>
      </c>
      <c r="D1240" s="1">
        <f>BILANCA!E264</f>
        <v>2535882.83</v>
      </c>
      <c r="E1240" s="1">
        <v>0</v>
      </c>
      <c r="F1240" s="1">
        <v>0</v>
      </c>
      <c r="G1240" s="2">
        <f t="shared" si="22"/>
        <v>1970775.5104</v>
      </c>
      <c r="H1240" s="2">
        <f t="shared" si="23"/>
        <v>0.62999999988824129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39507.4</v>
      </c>
      <c r="D1241" s="1">
        <f>BILANCA!E265</f>
        <v>17689.05</v>
      </c>
      <c r="E1241" s="1">
        <v>0</v>
      </c>
      <c r="F1241" s="1">
        <v>0</v>
      </c>
      <c r="G1241" s="2">
        <f t="shared" si="22"/>
        <v>19320.459000000003</v>
      </c>
      <c r="H1241" s="2">
        <f t="shared" si="23"/>
        <v>0.4500000000007276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9197.15</v>
      </c>
      <c r="D1242" s="1">
        <f>BILANCA!E266</f>
        <v>214804.31</v>
      </c>
      <c r="E1242" s="1">
        <v>0</v>
      </c>
      <c r="F1242" s="1">
        <v>0</v>
      </c>
      <c r="G1242" s="2">
        <f t="shared" ref="G1242:G1479" si="24">B1242/1000*C1242+B1242/500*D1242</f>
        <v>113650.69443</v>
      </c>
      <c r="H1242" s="2">
        <f t="shared" si="23"/>
        <v>0.4599999999973079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224886.22</v>
      </c>
      <c r="D1243" s="1">
        <f>BILANCA!E267</f>
        <v>5989.18</v>
      </c>
      <c r="E1243" s="1">
        <v>0</v>
      </c>
      <c r="F1243" s="1">
        <v>0</v>
      </c>
      <c r="G1243" s="2">
        <f t="shared" si="24"/>
        <v>61584.790800000002</v>
      </c>
      <c r="H1243" s="2">
        <f t="shared" si="23"/>
        <v>0.40000000000145519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722.3</v>
      </c>
      <c r="D1244" s="1">
        <f>BILANCA!E268</f>
        <v>1971.11</v>
      </c>
      <c r="E1244" s="1">
        <v>0</v>
      </c>
      <c r="F1244" s="1">
        <v>0</v>
      </c>
      <c r="G1244" s="2">
        <f t="shared" si="24"/>
        <v>1217.4397199999999</v>
      </c>
      <c r="H1244" s="2">
        <f t="shared" si="23"/>
        <v>0.40999999999985448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543.14</v>
      </c>
      <c r="D1245" s="1">
        <f>BILANCA!E269</f>
        <v>563.25</v>
      </c>
      <c r="E1245" s="1">
        <v>0</v>
      </c>
      <c r="F1245" s="1">
        <v>0</v>
      </c>
      <c r="G1245" s="2">
        <f t="shared" si="24"/>
        <v>437.44568000000004</v>
      </c>
      <c r="H1245" s="2">
        <f t="shared" si="23"/>
        <v>0.38999999999998636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134756.96</v>
      </c>
      <c r="D1247" s="1">
        <f>BILANCA!E271</f>
        <v>94185.709999999977</v>
      </c>
      <c r="E1247" s="1">
        <v>0</v>
      </c>
      <c r="F1247" s="1">
        <v>0</v>
      </c>
      <c r="G1247" s="2">
        <f t="shared" si="24"/>
        <v>85305.892319999984</v>
      </c>
      <c r="H1247" s="2">
        <f t="shared" si="23"/>
        <v>0.33000000003085006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84098.97</v>
      </c>
      <c r="D1263" s="1">
        <f>BILANCA!E287</f>
        <v>31727.16</v>
      </c>
      <c r="E1263" s="1">
        <v>0</v>
      </c>
      <c r="F1263" s="1">
        <v>0</v>
      </c>
      <c r="G1263" s="2">
        <f t="shared" si="24"/>
        <v>41314.921200000004</v>
      </c>
      <c r="H1263" s="2">
        <f t="shared" si="23"/>
        <v>0.18999999999869033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644912.99</v>
      </c>
      <c r="D1264" s="1">
        <f>BILANCA!E288</f>
        <v>492158.23000000004</v>
      </c>
      <c r="E1264" s="1">
        <v>0</v>
      </c>
      <c r="F1264" s="1">
        <v>0</v>
      </c>
      <c r="G1264" s="2">
        <f t="shared" si="24"/>
        <v>457813.47545000003</v>
      </c>
      <c r="H1264" s="2">
        <f t="shared" si="23"/>
        <v>0.24000000004889444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76727.710000000006</v>
      </c>
      <c r="D1265" s="1">
        <f>BILANCA!E289</f>
        <v>34635</v>
      </c>
      <c r="E1265" s="1">
        <v>0</v>
      </c>
      <c r="F1265" s="1">
        <v>0</v>
      </c>
      <c r="G1265" s="2">
        <f t="shared" si="24"/>
        <v>41171.354219999994</v>
      </c>
      <c r="H1265" s="2">
        <f t="shared" si="23"/>
        <v>0.28999999999359716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156552.91</v>
      </c>
      <c r="D1266" s="1">
        <f>BILANCA!E290</f>
        <v>268523.38</v>
      </c>
      <c r="E1266" s="1">
        <v>0</v>
      </c>
      <c r="F1266" s="1">
        <v>0</v>
      </c>
      <c r="G1266" s="2">
        <f t="shared" si="24"/>
        <v>196288.70660999996</v>
      </c>
      <c r="H1266" s="2">
        <f t="shared" si="23"/>
        <v>0.47000000000116415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1172693.54</v>
      </c>
      <c r="D1269" s="1">
        <f>BILANCA!E293</f>
        <v>0</v>
      </c>
      <c r="E1269" s="1">
        <v>0</v>
      </c>
      <c r="F1269" s="1">
        <v>0</v>
      </c>
      <c r="G1269" s="2">
        <f t="shared" si="24"/>
        <v>335390.35243999999</v>
      </c>
      <c r="H1269" s="2">
        <f t="shared" si="23"/>
        <v>0.4599999999627471</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987052.08</v>
      </c>
      <c r="E1270" s="1">
        <v>0</v>
      </c>
      <c r="F1270" s="1">
        <v>0</v>
      </c>
      <c r="G1270" s="2">
        <f t="shared" si="24"/>
        <v>566567.89391999994</v>
      </c>
      <c r="H1270" s="2">
        <f t="shared" si="23"/>
        <v>7.9999999958090484E-2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1234.32</v>
      </c>
      <c r="D1273" s="1">
        <f>BILANCA!E297</f>
        <v>5452.07</v>
      </c>
      <c r="E1273" s="1">
        <v>0</v>
      </c>
      <c r="F1273" s="1">
        <v>0</v>
      </c>
      <c r="G1273" s="2">
        <f t="shared" si="24"/>
        <v>3520.1533999999997</v>
      </c>
      <c r="H1273" s="2">
        <f t="shared" si="23"/>
        <v>0.3899999999996453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97090.9</v>
      </c>
      <c r="D1274" s="1">
        <f>BILANCA!E298</f>
        <v>40491.410000000003</v>
      </c>
      <c r="E1274" s="1">
        <v>0</v>
      </c>
      <c r="F1274" s="1">
        <v>0</v>
      </c>
      <c r="G1274" s="2">
        <f t="shared" si="24"/>
        <v>51819.452519999992</v>
      </c>
      <c r="H1274" s="2">
        <f t="shared" si="23"/>
        <v>0.51000000000931323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4335.74</v>
      </c>
      <c r="D1275" s="1">
        <f>BILANCA!E299</f>
        <v>4508.16</v>
      </c>
      <c r="E1275" s="1">
        <v>0</v>
      </c>
      <c r="F1275" s="1">
        <v>0</v>
      </c>
      <c r="G1275" s="2">
        <f t="shared" si="24"/>
        <v>3898.8015199999995</v>
      </c>
      <c r="H1275" s="2">
        <f t="shared" si="23"/>
        <v>0.42000000000007276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230671.72</v>
      </c>
      <c r="D1276" s="1">
        <f>BILANCA!E300</f>
        <v>56245.45</v>
      </c>
      <c r="E1276" s="1">
        <v>0</v>
      </c>
      <c r="F1276" s="1">
        <v>0</v>
      </c>
      <c r="G1276" s="2">
        <f t="shared" si="24"/>
        <v>100546.64765999999</v>
      </c>
      <c r="H1276" s="2">
        <f t="shared" si="23"/>
        <v>0.72999999999592546</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1149456.2200000002</v>
      </c>
      <c r="D1299" s="6">
        <f>'RAS-funkcijski'!E5</f>
        <v>1382847.19</v>
      </c>
      <c r="E1299" s="6">
        <v>0</v>
      </c>
      <c r="F1299" s="6">
        <v>0</v>
      </c>
      <c r="G1299" s="7">
        <f t="shared" si="24"/>
        <v>3915.1505999999999</v>
      </c>
      <c r="H1299" s="7">
        <f t="shared" si="23"/>
        <v>0.41000000014901161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54466.3</v>
      </c>
      <c r="D1300" s="1">
        <f>'RAS-funkcijski'!E6</f>
        <v>104180.92</v>
      </c>
      <c r="E1300" s="1">
        <v>0</v>
      </c>
      <c r="F1300" s="1">
        <v>0</v>
      </c>
      <c r="G1300" s="2">
        <f t="shared" si="24"/>
        <v>525.65628000000004</v>
      </c>
      <c r="H1300" s="2">
        <f t="shared" si="23"/>
        <v>0.38000000000465661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54466.3</v>
      </c>
      <c r="D1301" s="1">
        <f>'RAS-funkcijski'!E7</f>
        <v>104180.92</v>
      </c>
      <c r="E1301" s="1">
        <v>0</v>
      </c>
      <c r="F1301" s="1">
        <v>0</v>
      </c>
      <c r="G1301" s="2">
        <f t="shared" si="24"/>
        <v>788.48442</v>
      </c>
      <c r="H1301" s="2">
        <f t="shared" si="23"/>
        <v>0.38000000000465661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1060722.1100000001</v>
      </c>
      <c r="D1307" s="1">
        <f>'RAS-funkcijski'!E13</f>
        <v>1253001.01</v>
      </c>
      <c r="E1307" s="1">
        <v>0</v>
      </c>
      <c r="F1307" s="1">
        <v>0</v>
      </c>
      <c r="G1307" s="2">
        <f t="shared" si="24"/>
        <v>32100.517169999999</v>
      </c>
      <c r="H1307" s="2">
        <f t="shared" si="23"/>
        <v>0.12000000011175871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557866.29</v>
      </c>
      <c r="D1308" s="1">
        <f>'RAS-funkcijski'!E14</f>
        <v>643563.12</v>
      </c>
      <c r="E1308" s="1">
        <v>0</v>
      </c>
      <c r="F1308" s="1">
        <v>0</v>
      </c>
      <c r="G1308" s="2">
        <f t="shared" si="24"/>
        <v>18449.925299999999</v>
      </c>
      <c r="H1308" s="2">
        <f t="shared" si="23"/>
        <v>0.41000000003259629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70608.53</v>
      </c>
      <c r="D1309" s="1">
        <f>'RAS-funkcijski'!E15</f>
        <v>72998</v>
      </c>
      <c r="E1309" s="1">
        <v>0</v>
      </c>
      <c r="F1309" s="1">
        <v>0</v>
      </c>
      <c r="G1309" s="2">
        <f t="shared" si="24"/>
        <v>2382.6498299999998</v>
      </c>
      <c r="H1309" s="2">
        <f t="shared" si="23"/>
        <v>0.47000000000116415</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432247.29</v>
      </c>
      <c r="D1310" s="1">
        <f>'RAS-funkcijski'!E16</f>
        <v>536439.89</v>
      </c>
      <c r="E1310" s="1">
        <v>0</v>
      </c>
      <c r="F1310" s="1">
        <v>0</v>
      </c>
      <c r="G1310" s="2">
        <f t="shared" si="24"/>
        <v>18061.524840000002</v>
      </c>
      <c r="H1310" s="2">
        <f t="shared" si="23"/>
        <v>0.3999999999650754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34267.81</v>
      </c>
      <c r="D1313" s="1">
        <f>'RAS-funkcijski'!E19</f>
        <v>25665.26</v>
      </c>
      <c r="E1313" s="1">
        <v>0</v>
      </c>
      <c r="F1313" s="1">
        <v>0</v>
      </c>
      <c r="G1313" s="2">
        <f t="shared" si="24"/>
        <v>1283.9749499999998</v>
      </c>
      <c r="H1313" s="2">
        <f t="shared" si="23"/>
        <v>0.4500000000007276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84278.98</v>
      </c>
      <c r="D1322" s="1">
        <f>'RAS-funkcijski'!E28</f>
        <v>87918.02</v>
      </c>
      <c r="E1322" s="1">
        <v>0</v>
      </c>
      <c r="F1322" s="1">
        <v>0</v>
      </c>
      <c r="G1322" s="2">
        <f t="shared" si="24"/>
        <v>6242.7604800000008</v>
      </c>
      <c r="H1322" s="2">
        <f t="shared" si="23"/>
        <v>4.0000000008149073E-2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84278.98</v>
      </c>
      <c r="D1324" s="1">
        <f>'RAS-funkcijski'!E30</f>
        <v>87918.02</v>
      </c>
      <c r="E1324" s="1">
        <v>0</v>
      </c>
      <c r="F1324" s="1">
        <v>0</v>
      </c>
      <c r="G1324" s="2">
        <f t="shared" si="24"/>
        <v>6762.9905199999994</v>
      </c>
      <c r="H1324" s="2">
        <f t="shared" si="23"/>
        <v>4.0000000008149073E-2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862334.72</v>
      </c>
      <c r="D1329" s="1">
        <f>'RAS-funkcijski'!E35</f>
        <v>862451.59</v>
      </c>
      <c r="E1329" s="1">
        <v>0</v>
      </c>
      <c r="F1329" s="1">
        <v>0</v>
      </c>
      <c r="G1329" s="2">
        <f t="shared" si="24"/>
        <v>80204.374899999995</v>
      </c>
      <c r="H1329" s="2">
        <f t="shared" si="23"/>
        <v>0.69000000006053597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392343.71</v>
      </c>
      <c r="D1348" s="1">
        <f>'RAS-funkcijski'!E54</f>
        <v>531581.35</v>
      </c>
      <c r="E1348" s="1">
        <v>0</v>
      </c>
      <c r="F1348" s="1">
        <v>0</v>
      </c>
      <c r="G1348" s="2">
        <f t="shared" si="24"/>
        <v>72775.320500000002</v>
      </c>
      <c r="H1348" s="2">
        <f t="shared" si="27"/>
        <v>0.63999999995576218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392343.71</v>
      </c>
      <c r="D1349" s="1">
        <f>'RAS-funkcijski'!E55</f>
        <v>531581.35</v>
      </c>
      <c r="E1349" s="1">
        <v>0</v>
      </c>
      <c r="F1349" s="1">
        <v>0</v>
      </c>
      <c r="G1349" s="2">
        <f t="shared" si="24"/>
        <v>74230.826910000003</v>
      </c>
      <c r="H1349" s="2">
        <f t="shared" si="27"/>
        <v>0.63999999995576218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196679.34</v>
      </c>
      <c r="D1355" s="1">
        <f>'RAS-funkcijski'!E61</f>
        <v>128785.51</v>
      </c>
      <c r="E1355" s="1">
        <v>0</v>
      </c>
      <c r="F1355" s="1">
        <v>0</v>
      </c>
      <c r="G1355" s="2">
        <f t="shared" si="24"/>
        <v>25892.270520000002</v>
      </c>
      <c r="H1355" s="2">
        <f t="shared" si="27"/>
        <v>0.83000000000174623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196679.34</v>
      </c>
      <c r="D1358" s="1">
        <f>'RAS-funkcijski'!E64</f>
        <v>128785.51</v>
      </c>
      <c r="E1358" s="1">
        <v>0</v>
      </c>
      <c r="F1358" s="1">
        <v>0</v>
      </c>
      <c r="G1358" s="2">
        <f t="shared" si="24"/>
        <v>27255.0216</v>
      </c>
      <c r="H1358" s="2">
        <f t="shared" si="27"/>
        <v>0.83000000000174623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273311.67</v>
      </c>
      <c r="D1368" s="1">
        <f>'RAS-funkcijski'!E74</f>
        <v>202084.73</v>
      </c>
      <c r="E1368" s="1">
        <v>0</v>
      </c>
      <c r="F1368" s="1">
        <v>0</v>
      </c>
      <c r="G1368" s="2">
        <f t="shared" si="24"/>
        <v>47423.679100000008</v>
      </c>
      <c r="H1368" s="2">
        <f t="shared" si="27"/>
        <v>0.60000000000582077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189253.97</v>
      </c>
      <c r="D1369" s="1">
        <f>'RAS-funkcijski'!E75</f>
        <v>157198.81</v>
      </c>
      <c r="E1369" s="1">
        <v>0</v>
      </c>
      <c r="F1369" s="1">
        <v>0</v>
      </c>
      <c r="G1369" s="2">
        <f t="shared" si="24"/>
        <v>35759.262889999998</v>
      </c>
      <c r="H1369" s="2">
        <f t="shared" si="27"/>
        <v>0.22000000000116415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40736.61</v>
      </c>
      <c r="D1370" s="1">
        <f>'RAS-funkcijski'!E76</f>
        <v>23409.03</v>
      </c>
      <c r="E1370" s="1">
        <v>0</v>
      </c>
      <c r="F1370" s="1">
        <v>0</v>
      </c>
      <c r="G1370" s="2">
        <f t="shared" si="24"/>
        <v>6303.9362399999991</v>
      </c>
      <c r="H1370" s="2">
        <f t="shared" si="27"/>
        <v>0.41999999999825377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85139.46</v>
      </c>
      <c r="D1371" s="1">
        <f>'RAS-funkcijski'!E77</f>
        <v>68631.509999999995</v>
      </c>
      <c r="E1371" s="1">
        <v>0</v>
      </c>
      <c r="F1371" s="1">
        <v>0</v>
      </c>
      <c r="G1371" s="2">
        <f t="shared" si="24"/>
        <v>16235.381039999998</v>
      </c>
      <c r="H1371" s="2">
        <f t="shared" si="27"/>
        <v>0.95000000001164153</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63377.9</v>
      </c>
      <c r="D1375" s="1">
        <f>'RAS-funkcijski'!E81</f>
        <v>65158.27</v>
      </c>
      <c r="E1375" s="1">
        <v>0</v>
      </c>
      <c r="F1375" s="1">
        <v>0</v>
      </c>
      <c r="G1375" s="2">
        <f t="shared" si="24"/>
        <v>14914.471879999999</v>
      </c>
      <c r="H1375" s="2">
        <f t="shared" si="27"/>
        <v>0.36999999999534339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1400560.06</v>
      </c>
      <c r="D1376" s="1">
        <f>'RAS-funkcijski'!E82</f>
        <v>963240.84000000008</v>
      </c>
      <c r="E1376" s="1">
        <v>0</v>
      </c>
      <c r="F1376" s="1">
        <v>0</v>
      </c>
      <c r="G1376" s="2">
        <f t="shared" si="24"/>
        <v>259509.25572000002</v>
      </c>
      <c r="H1376" s="2">
        <f t="shared" si="27"/>
        <v>0.21999999997206032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45048.58</v>
      </c>
      <c r="D1377" s="1">
        <f>'RAS-funkcijski'!E83</f>
        <v>50625.4</v>
      </c>
      <c r="E1377" s="1">
        <v>0</v>
      </c>
      <c r="F1377" s="1">
        <v>0</v>
      </c>
      <c r="G1377" s="2">
        <f t="shared" si="24"/>
        <v>11557.651020000001</v>
      </c>
      <c r="H1377" s="2">
        <f t="shared" si="27"/>
        <v>0.81999999999970896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116401.63</v>
      </c>
      <c r="D1378" s="1">
        <f>'RAS-funkcijski'!E84</f>
        <v>116051.75</v>
      </c>
      <c r="E1378" s="1">
        <v>0</v>
      </c>
      <c r="F1378" s="1">
        <v>0</v>
      </c>
      <c r="G1378" s="2">
        <f t="shared" si="24"/>
        <v>27880.410400000001</v>
      </c>
      <c r="H1378" s="2">
        <f t="shared" si="27"/>
        <v>0.61999999999534339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207651.43</v>
      </c>
      <c r="D1380" s="1">
        <f>'RAS-funkcijski'!E86</f>
        <v>219901.96</v>
      </c>
      <c r="E1380" s="1">
        <v>0</v>
      </c>
      <c r="F1380" s="1">
        <v>0</v>
      </c>
      <c r="G1380" s="2">
        <f t="shared" si="24"/>
        <v>53091.338699999993</v>
      </c>
      <c r="H1380" s="2">
        <f t="shared" si="27"/>
        <v>0.47000000000116415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34365.25</v>
      </c>
      <c r="D1381" s="1">
        <f>'RAS-funkcijski'!E87</f>
        <v>12200.55</v>
      </c>
      <c r="E1381" s="1">
        <v>0</v>
      </c>
      <c r="F1381" s="1">
        <v>0</v>
      </c>
      <c r="G1381" s="2">
        <f t="shared" si="24"/>
        <v>4877.6070500000005</v>
      </c>
      <c r="H1381" s="2">
        <f t="shared" si="27"/>
        <v>0.7000000000007276</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997093.17</v>
      </c>
      <c r="D1382" s="1">
        <f>'RAS-funkcijski'!E88</f>
        <v>564461.18000000005</v>
      </c>
      <c r="E1382" s="1">
        <v>0</v>
      </c>
      <c r="F1382" s="1">
        <v>0</v>
      </c>
      <c r="G1382" s="2">
        <f t="shared" si="24"/>
        <v>178585.30452000001</v>
      </c>
      <c r="H1382" s="2">
        <f t="shared" si="27"/>
        <v>0.35000000009313226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94648.06</v>
      </c>
      <c r="D1383" s="1">
        <f>'RAS-funkcijski'!E89</f>
        <v>101328.20999999999</v>
      </c>
      <c r="E1383" s="1">
        <v>0</v>
      </c>
      <c r="F1383" s="1">
        <v>0</v>
      </c>
      <c r="G1383" s="2">
        <f t="shared" si="24"/>
        <v>25270.880799999999</v>
      </c>
      <c r="H1383" s="2">
        <f t="shared" si="27"/>
        <v>0.26999999998952262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93719</v>
      </c>
      <c r="D1399" s="1">
        <f>'RAS-funkcijski'!E105</f>
        <v>65491.11</v>
      </c>
      <c r="E1399" s="1">
        <v>0</v>
      </c>
      <c r="F1399" s="1">
        <v>0</v>
      </c>
      <c r="G1399" s="2">
        <f t="shared" si="24"/>
        <v>22694.823220000002</v>
      </c>
      <c r="H1399" s="2">
        <f t="shared" si="27"/>
        <v>0.11000000000058208</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929.06</v>
      </c>
      <c r="D1400" s="1">
        <f>'RAS-funkcijski'!E106</f>
        <v>35837.1</v>
      </c>
      <c r="E1400" s="1">
        <v>0</v>
      </c>
      <c r="F1400" s="1">
        <v>0</v>
      </c>
      <c r="G1400" s="2">
        <f t="shared" si="24"/>
        <v>7405.5325199999988</v>
      </c>
      <c r="H1400" s="2">
        <f t="shared" si="27"/>
        <v>0.15999999999849024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393263.91</v>
      </c>
      <c r="D1401" s="1">
        <f>'RAS-funkcijski'!E107</f>
        <v>451848.45000000007</v>
      </c>
      <c r="E1401" s="1">
        <v>0</v>
      </c>
      <c r="F1401" s="1">
        <v>0</v>
      </c>
      <c r="G1401" s="2">
        <f t="shared" si="24"/>
        <v>133586.96343</v>
      </c>
      <c r="H1401" s="2">
        <f t="shared" si="27"/>
        <v>0.54000000009546056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294915.03999999998</v>
      </c>
      <c r="D1402" s="1">
        <f>'RAS-funkcijski'!E108</f>
        <v>269685.32</v>
      </c>
      <c r="E1402" s="1">
        <v>0</v>
      </c>
      <c r="F1402" s="1">
        <v>0</v>
      </c>
      <c r="G1402" s="2">
        <f t="shared" si="24"/>
        <v>86765.710720000003</v>
      </c>
      <c r="H1402" s="2">
        <f t="shared" si="27"/>
        <v>0.35999999998603016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98348.87</v>
      </c>
      <c r="D1403" s="1">
        <f>'RAS-funkcijski'!E109</f>
        <v>182163.13000000006</v>
      </c>
      <c r="E1403" s="1">
        <v>0</v>
      </c>
      <c r="F1403" s="1">
        <v>0</v>
      </c>
      <c r="G1403" s="2">
        <f t="shared" si="24"/>
        <v>48580.888650000008</v>
      </c>
      <c r="H1403" s="2">
        <f t="shared" si="27"/>
        <v>0.26000000006752089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440161.62</v>
      </c>
      <c r="D1408" s="1">
        <f>'RAS-funkcijski'!E114</f>
        <v>577804.44000000006</v>
      </c>
      <c r="E1408" s="1">
        <v>0</v>
      </c>
      <c r="F1408" s="1">
        <v>0</v>
      </c>
      <c r="G1408" s="2">
        <f t="shared" si="24"/>
        <v>175534.755</v>
      </c>
      <c r="H1408" s="2">
        <f t="shared" si="27"/>
        <v>0.82000000006519258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402070.17</v>
      </c>
      <c r="D1409" s="1">
        <f>'RAS-funkcijski'!E115</f>
        <v>534086.03</v>
      </c>
      <c r="E1409" s="1">
        <v>0</v>
      </c>
      <c r="F1409" s="1">
        <v>0</v>
      </c>
      <c r="G1409" s="2">
        <f t="shared" si="24"/>
        <v>163196.88753000001</v>
      </c>
      <c r="H1409" s="2">
        <f t="shared" si="27"/>
        <v>0.20000000001164153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17573</v>
      </c>
      <c r="E1410" s="1">
        <v>0</v>
      </c>
      <c r="F1410" s="1">
        <v>0</v>
      </c>
      <c r="G1410" s="2">
        <f t="shared" si="24"/>
        <v>3936.3519999999999</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402070.17</v>
      </c>
      <c r="D1411" s="1">
        <f>'RAS-funkcijski'!E117</f>
        <v>516513.03</v>
      </c>
      <c r="E1411" s="1">
        <v>0</v>
      </c>
      <c r="F1411" s="1">
        <v>0</v>
      </c>
      <c r="G1411" s="2">
        <f t="shared" si="24"/>
        <v>162165.87398999999</v>
      </c>
      <c r="H1411" s="2">
        <f t="shared" si="27"/>
        <v>0.20000000001164153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5707.08</v>
      </c>
      <c r="D1412" s="1">
        <f>'RAS-funkcijski'!E118</f>
        <v>7167</v>
      </c>
      <c r="E1412" s="1">
        <v>0</v>
      </c>
      <c r="F1412" s="1">
        <v>0</v>
      </c>
      <c r="G1412" s="2">
        <f t="shared" si="24"/>
        <v>2284.6831200000001</v>
      </c>
      <c r="H1412" s="2">
        <f t="shared" si="27"/>
        <v>7.999999999992724E-2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5707.08</v>
      </c>
      <c r="D1413" s="1">
        <f>'RAS-funkcijski'!E119</f>
        <v>7167</v>
      </c>
      <c r="E1413" s="1">
        <v>0</v>
      </c>
      <c r="F1413" s="1">
        <v>0</v>
      </c>
      <c r="G1413" s="2">
        <f t="shared" si="24"/>
        <v>2304.7242000000001</v>
      </c>
      <c r="H1413" s="2">
        <f t="shared" si="27"/>
        <v>7.999999999992724E-2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32384.37</v>
      </c>
      <c r="D1419" s="1">
        <f>'RAS-funkcijski'!E125</f>
        <v>36551.410000000003</v>
      </c>
      <c r="E1419" s="1">
        <v>0</v>
      </c>
      <c r="F1419" s="1">
        <v>0</v>
      </c>
      <c r="G1419" s="2">
        <f t="shared" si="24"/>
        <v>12763.949990000001</v>
      </c>
      <c r="H1419" s="2">
        <f t="shared" si="27"/>
        <v>0.78000000000247383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206270.9</v>
      </c>
      <c r="D1423" s="1">
        <f>'RAS-funkcijski'!E129</f>
        <v>196232.72999999998</v>
      </c>
      <c r="E1423" s="1">
        <v>0</v>
      </c>
      <c r="F1423" s="1">
        <v>0</v>
      </c>
      <c r="G1423" s="2">
        <f t="shared" si="24"/>
        <v>74842.044999999998</v>
      </c>
      <c r="H1423" s="2">
        <f t="shared" si="27"/>
        <v>0.37000000002444722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154152.03</v>
      </c>
      <c r="D1432" s="1">
        <f>'RAS-funkcijski'!E138</f>
        <v>136341.49</v>
      </c>
      <c r="E1432" s="1">
        <v>0</v>
      </c>
      <c r="F1432" s="1">
        <v>0</v>
      </c>
      <c r="G1432" s="2">
        <f t="shared" si="24"/>
        <v>57195.891340000002</v>
      </c>
      <c r="H1432" s="2">
        <f t="shared" si="27"/>
        <v>0.51999999998952262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52118.87</v>
      </c>
      <c r="D1434" s="1">
        <f>'RAS-funkcijski'!E140</f>
        <v>59891.24</v>
      </c>
      <c r="E1434" s="1">
        <v>0</v>
      </c>
      <c r="F1434" s="1">
        <v>0</v>
      </c>
      <c r="G1434" s="2">
        <f t="shared" si="24"/>
        <v>23378.583600000002</v>
      </c>
      <c r="H1434" s="2">
        <f t="shared" si="27"/>
        <v>0.36999999999534339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4820228.4400000004</v>
      </c>
      <c r="D1435" s="13">
        <f>'RAS-funkcijski'!E141</f>
        <v>4780870.2800000012</v>
      </c>
      <c r="E1435" s="13">
        <v>0</v>
      </c>
      <c r="F1435" s="13">
        <v>0</v>
      </c>
      <c r="G1435" s="14">
        <f t="shared" si="24"/>
        <v>1970329.7530000005</v>
      </c>
      <c r="H1435" s="14">
        <f t="shared" si="27"/>
        <v>0.72000000160187483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1195294.8099999998</v>
      </c>
      <c r="E1436" s="6">
        <v>0</v>
      </c>
      <c r="F1436" s="6">
        <v>0</v>
      </c>
      <c r="G1436" s="7">
        <f t="shared" si="24"/>
        <v>2390.5896199999997</v>
      </c>
      <c r="H1436" s="7">
        <f t="shared" si="27"/>
        <v>0.19000000017695129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1195294.8099999998</v>
      </c>
      <c r="E1453" s="1">
        <v>0</v>
      </c>
      <c r="F1453" s="1">
        <v>0</v>
      </c>
      <c r="G1453" s="2">
        <f t="shared" si="24"/>
        <v>43030.613159999994</v>
      </c>
      <c r="H1453" s="2">
        <f t="shared" si="27"/>
        <v>0.19000000017695129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1178339.6499999999</v>
      </c>
      <c r="E1454" s="1">
        <v>0</v>
      </c>
      <c r="F1454" s="1">
        <v>0</v>
      </c>
      <c r="G1454" s="2">
        <f t="shared" si="24"/>
        <v>44776.906699999992</v>
      </c>
      <c r="H1454" s="2">
        <f t="shared" si="27"/>
        <v>0.35000000009313226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1178339.6499999999</v>
      </c>
      <c r="E1456" s="1">
        <v>0</v>
      </c>
      <c r="F1456" s="1">
        <v>0</v>
      </c>
      <c r="G1456" s="2">
        <f t="shared" si="24"/>
        <v>49490.265299999999</v>
      </c>
      <c r="H1456" s="2">
        <f t="shared" si="27"/>
        <v>0.35000000009313226</v>
      </c>
      <c r="I1456" s="10">
        <f t="shared" si="30"/>
        <v>17321.59285960914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16955.16</v>
      </c>
      <c r="E1461" s="1">
        <v>0</v>
      </c>
      <c r="F1461" s="1">
        <v>0</v>
      </c>
      <c r="G1461" s="2">
        <f t="shared" si="24"/>
        <v>881.66831999999999</v>
      </c>
      <c r="H1461" s="2">
        <f t="shared" si="27"/>
        <v>0.15999999999985448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16955.16</v>
      </c>
      <c r="E1467" s="1">
        <v>0</v>
      </c>
      <c r="F1467" s="1">
        <v>0</v>
      </c>
      <c r="G1467" s="2">
        <f t="shared" si="24"/>
        <v>1085.13024</v>
      </c>
      <c r="H1467" s="2">
        <f t="shared" si="27"/>
        <v>0.15999999999985448</v>
      </c>
      <c r="I1467" s="10">
        <f t="shared" si="31"/>
        <v>173.62083839984209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8626.98</v>
      </c>
      <c r="E1469" s="1">
        <v>0</v>
      </c>
      <c r="F1469" s="1">
        <v>0</v>
      </c>
      <c r="G1469" s="2">
        <f t="shared" si="24"/>
        <v>586.63463999999999</v>
      </c>
      <c r="H1469" s="2">
        <f t="shared" si="27"/>
        <v>2.0000000000436557E-2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8626.98</v>
      </c>
      <c r="E1475" s="1">
        <v>0</v>
      </c>
      <c r="F1475" s="1">
        <v>0</v>
      </c>
      <c r="G1475" s="2">
        <f t="shared" si="24"/>
        <v>690.15840000000003</v>
      </c>
      <c r="H1475" s="2">
        <f t="shared" si="27"/>
        <v>2.0000000000436557E-2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8626.98</v>
      </c>
      <c r="E1476" s="1">
        <v>0</v>
      </c>
      <c r="F1476" s="1">
        <v>0</v>
      </c>
      <c r="G1476" s="2">
        <f t="shared" si="24"/>
        <v>707.41236000000004</v>
      </c>
      <c r="H1476" s="2">
        <f t="shared" si="27"/>
        <v>2.0000000000436557E-2</v>
      </c>
      <c r="I1476" s="10">
        <f t="shared" ref="I1476:I1479" si="33">G1476*H1476</f>
        <v>14.148247200308827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2134986.1100000003</v>
      </c>
      <c r="D1480" s="6"/>
      <c r="E1480" s="6">
        <v>0</v>
      </c>
      <c r="F1480" s="6">
        <v>0</v>
      </c>
      <c r="G1480" s="7">
        <f t="shared" ref="G1480:G1580" si="34">B1480/1000*C1480</f>
        <v>2134.9861100000003</v>
      </c>
      <c r="H1480" s="7">
        <f t="shared" ref="H1480:H1580" si="35">ABS(C1480-ROUND(C1480,0))</f>
        <v>0.11000000033527613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5911165.0200000005</v>
      </c>
      <c r="D1481" s="1">
        <v>0</v>
      </c>
      <c r="E1481" s="1">
        <v>0</v>
      </c>
      <c r="F1481" s="1">
        <v>0</v>
      </c>
      <c r="G1481" s="2">
        <f t="shared" si="34"/>
        <v>11822.330040000001</v>
      </c>
      <c r="H1481" s="2">
        <f t="shared" si="35"/>
        <v>2.0000000484287739E-2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5113539.540000001</v>
      </c>
      <c r="D1483" s="1">
        <v>0</v>
      </c>
      <c r="E1483" s="1">
        <v>0</v>
      </c>
      <c r="F1483" s="1">
        <v>0</v>
      </c>
      <c r="G1483" s="2">
        <f t="shared" si="34"/>
        <v>20454.158160000003</v>
      </c>
      <c r="H1483" s="2">
        <f t="shared" si="35"/>
        <v>0.45999999903142452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624136.47000000009</v>
      </c>
      <c r="D1484" s="1">
        <v>0</v>
      </c>
      <c r="E1484" s="1">
        <v>0</v>
      </c>
      <c r="F1484" s="1">
        <v>0</v>
      </c>
      <c r="G1484" s="2">
        <f t="shared" si="34"/>
        <v>3120.6823500000005</v>
      </c>
      <c r="H1484" s="2">
        <f t="shared" si="35"/>
        <v>0.47000000008847564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1757723.37</v>
      </c>
      <c r="D1485" s="1">
        <v>0</v>
      </c>
      <c r="E1485" s="1">
        <v>0</v>
      </c>
      <c r="F1485" s="1">
        <v>0</v>
      </c>
      <c r="G1485" s="2">
        <f t="shared" si="34"/>
        <v>10546.34022</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51164.83</v>
      </c>
      <c r="D1486" s="1">
        <v>0</v>
      </c>
      <c r="E1486" s="1">
        <v>0</v>
      </c>
      <c r="F1486" s="1">
        <v>0</v>
      </c>
      <c r="G1486" s="2">
        <f t="shared" si="34"/>
        <v>358.15381000000002</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48055.13</v>
      </c>
      <c r="D1487" s="1">
        <v>0</v>
      </c>
      <c r="E1487" s="1">
        <v>0</v>
      </c>
      <c r="F1487" s="1">
        <v>0</v>
      </c>
      <c r="G1487" s="2">
        <f t="shared" si="34"/>
        <v>384.44103999999999</v>
      </c>
      <c r="H1487" s="2">
        <f t="shared" si="35"/>
        <v>0.12999999999738066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616097.85</v>
      </c>
      <c r="D1488" s="1">
        <v>0</v>
      </c>
      <c r="E1488" s="1">
        <v>0</v>
      </c>
      <c r="F1488" s="1">
        <v>0</v>
      </c>
      <c r="G1488" s="2">
        <f>B1488/1000*C1488</f>
        <v>5544.8806499999992</v>
      </c>
      <c r="H1488" s="2">
        <f>ABS(C1488-ROUND(C1488,0))</f>
        <v>0.15000000002328306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195884.08</v>
      </c>
      <c r="D1489" s="1">
        <v>0</v>
      </c>
      <c r="E1489" s="1">
        <v>0</v>
      </c>
      <c r="F1489" s="1">
        <v>0</v>
      </c>
      <c r="G1489" s="2">
        <f t="shared" si="34"/>
        <v>1958.8407999999999</v>
      </c>
      <c r="H1489" s="2">
        <f t="shared" si="35"/>
        <v>7.9999999987194315E-2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47110</v>
      </c>
      <c r="D1490" s="1">
        <v>0</v>
      </c>
      <c r="E1490" s="1">
        <v>0</v>
      </c>
      <c r="F1490" s="1">
        <v>0</v>
      </c>
      <c r="G1490" s="2">
        <f t="shared" si="34"/>
        <v>518.20999999999992</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1773367.81</v>
      </c>
      <c r="D1491" s="1">
        <v>0</v>
      </c>
      <c r="E1491" s="1">
        <v>0</v>
      </c>
      <c r="F1491" s="1">
        <v>0</v>
      </c>
      <c r="G1491" s="2">
        <f t="shared" si="34"/>
        <v>21280.41372</v>
      </c>
      <c r="H1491" s="2">
        <f t="shared" si="35"/>
        <v>0.18999999994412065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768690.39</v>
      </c>
      <c r="D1492" s="1">
        <v>0</v>
      </c>
      <c r="E1492" s="1">
        <v>0</v>
      </c>
      <c r="F1492" s="1">
        <v>0</v>
      </c>
      <c r="G1492" s="2">
        <f t="shared" si="34"/>
        <v>9992.9750700000004</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28935.09</v>
      </c>
      <c r="D1493" s="1">
        <v>0</v>
      </c>
      <c r="E1493" s="1">
        <v>0</v>
      </c>
      <c r="F1493" s="1">
        <v>0</v>
      </c>
      <c r="G1493" s="2">
        <f t="shared" si="34"/>
        <v>405.09126000000003</v>
      </c>
      <c r="H1493" s="2">
        <f t="shared" si="35"/>
        <v>9.0000000000145519E-2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28935.09</v>
      </c>
      <c r="D1497" s="1">
        <v>0</v>
      </c>
      <c r="E1497" s="1">
        <v>0</v>
      </c>
      <c r="F1497" s="1">
        <v>0</v>
      </c>
      <c r="G1497" s="2">
        <f t="shared" si="34"/>
        <v>520.83161999999993</v>
      </c>
      <c r="H1497" s="2">
        <f t="shared" si="35"/>
        <v>9.0000000000145519E-2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6232055.2800000003</v>
      </c>
      <c r="D1499" s="1">
        <v>0</v>
      </c>
      <c r="E1499" s="1">
        <v>0</v>
      </c>
      <c r="F1499" s="1">
        <v>0</v>
      </c>
      <c r="G1499" s="2">
        <f t="shared" si="34"/>
        <v>124641.10560000001</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5318666.08</v>
      </c>
      <c r="D1501" s="1">
        <v>0</v>
      </c>
      <c r="E1501" s="1">
        <v>0</v>
      </c>
      <c r="F1501" s="1">
        <v>0</v>
      </c>
      <c r="G1501" s="2">
        <f t="shared" si="34"/>
        <v>117010.65376</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611068.97000000009</v>
      </c>
      <c r="D1502" s="1">
        <v>0</v>
      </c>
      <c r="E1502" s="1">
        <v>0</v>
      </c>
      <c r="F1502" s="1">
        <v>0</v>
      </c>
      <c r="G1502" s="2">
        <f t="shared" si="34"/>
        <v>14054.586310000002</v>
      </c>
      <c r="H1502" s="2">
        <f t="shared" si="35"/>
        <v>2.9999999911524355E-2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1725801.2299999997</v>
      </c>
      <c r="D1503" s="1">
        <v>0</v>
      </c>
      <c r="E1503" s="1">
        <v>0</v>
      </c>
      <c r="F1503" s="1">
        <v>0</v>
      </c>
      <c r="G1503" s="2">
        <f t="shared" si="34"/>
        <v>41419.229519999993</v>
      </c>
      <c r="H1503" s="2">
        <f t="shared" si="35"/>
        <v>0.2299999997485429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59029.43</v>
      </c>
      <c r="D1504" s="1">
        <v>0</v>
      </c>
      <c r="E1504" s="1">
        <v>0</v>
      </c>
      <c r="F1504" s="1">
        <v>0</v>
      </c>
      <c r="G1504" s="2">
        <f t="shared" si="34"/>
        <v>1475.7357500000001</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48121.58</v>
      </c>
      <c r="D1505" s="1">
        <v>0</v>
      </c>
      <c r="E1505" s="1">
        <v>0</v>
      </c>
      <c r="F1505" s="1">
        <v>0</v>
      </c>
      <c r="G1505" s="2">
        <f t="shared" si="34"/>
        <v>1251.1610800000001</v>
      </c>
      <c r="H1505" s="2">
        <f t="shared" si="35"/>
        <v>0.41999999999825377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624814.38</v>
      </c>
      <c r="D1506" s="1">
        <v>0</v>
      </c>
      <c r="E1506" s="1">
        <v>0</v>
      </c>
      <c r="F1506" s="1">
        <v>0</v>
      </c>
      <c r="G1506" s="2">
        <f>B1506/1000*C1506</f>
        <v>16869.988259999998</v>
      </c>
      <c r="H1506" s="2">
        <f>ABS(C1506-ROUND(C1506,0))</f>
        <v>0.38000000000465661</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195327.41</v>
      </c>
      <c r="D1507" s="1">
        <v>0</v>
      </c>
      <c r="E1507" s="1">
        <v>0</v>
      </c>
      <c r="F1507" s="1">
        <v>0</v>
      </c>
      <c r="G1507" s="2">
        <f t="shared" si="34"/>
        <v>5469.1674800000001</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73654.559999999998</v>
      </c>
      <c r="D1508" s="1">
        <v>0</v>
      </c>
      <c r="E1508" s="1">
        <v>0</v>
      </c>
      <c r="F1508" s="1">
        <v>0</v>
      </c>
      <c r="G1508" s="2">
        <f t="shared" si="34"/>
        <v>2135.9822399999998</v>
      </c>
      <c r="H1508" s="2">
        <f t="shared" si="35"/>
        <v>0.44000000000232831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1980848.5199999998</v>
      </c>
      <c r="D1509" s="1">
        <v>0</v>
      </c>
      <c r="E1509" s="1">
        <v>0</v>
      </c>
      <c r="F1509" s="1">
        <v>0</v>
      </c>
      <c r="G1509" s="2">
        <f t="shared" si="34"/>
        <v>59425.455599999994</v>
      </c>
      <c r="H1509" s="2">
        <f t="shared" si="35"/>
        <v>0.48000000021420419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698812.65000000014</v>
      </c>
      <c r="D1510" s="1">
        <v>0</v>
      </c>
      <c r="E1510" s="1">
        <v>0</v>
      </c>
      <c r="F1510" s="1">
        <v>0</v>
      </c>
      <c r="G1510" s="2">
        <f t="shared" si="34"/>
        <v>21663.192150000003</v>
      </c>
      <c r="H1510" s="2">
        <f t="shared" si="35"/>
        <v>0.34999999986030161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214576.55</v>
      </c>
      <c r="D1511" s="1">
        <v>0</v>
      </c>
      <c r="E1511" s="1">
        <v>0</v>
      </c>
      <c r="F1511" s="1">
        <v>0</v>
      </c>
      <c r="G1511" s="2">
        <f t="shared" si="34"/>
        <v>6866.4495999999999</v>
      </c>
      <c r="H1511" s="2">
        <f t="shared" si="35"/>
        <v>0.45000000001164153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214576.55</v>
      </c>
      <c r="D1515" s="1">
        <v>0</v>
      </c>
      <c r="E1515" s="1">
        <v>0</v>
      </c>
      <c r="F1515" s="1">
        <v>0</v>
      </c>
      <c r="G1515" s="2">
        <f t="shared" si="34"/>
        <v>7724.755799999999</v>
      </c>
      <c r="H1515" s="2">
        <f t="shared" si="35"/>
        <v>0.45000000001164153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1814095.8500000006</v>
      </c>
      <c r="D1517" s="1">
        <v>0</v>
      </c>
      <c r="E1517" s="1">
        <v>0</v>
      </c>
      <c r="F1517" s="1">
        <v>0</v>
      </c>
      <c r="G1517" s="2">
        <f t="shared" si="34"/>
        <v>68935.642300000021</v>
      </c>
      <c r="H1517" s="2">
        <f t="shared" si="35"/>
        <v>0.14999999944120646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66362.16</v>
      </c>
      <c r="D1518" s="1">
        <v>0</v>
      </c>
      <c r="E1518" s="1">
        <v>0</v>
      </c>
      <c r="F1518" s="1">
        <v>0</v>
      </c>
      <c r="G1518" s="2">
        <f t="shared" si="34"/>
        <v>2588.1242400000001</v>
      </c>
      <c r="H1518" s="2">
        <f t="shared" si="35"/>
        <v>0.16000000000349246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31727.16</v>
      </c>
      <c r="D1524" s="1">
        <v>0</v>
      </c>
      <c r="E1524" s="1">
        <v>0</v>
      </c>
      <c r="F1524" s="1">
        <v>0</v>
      </c>
      <c r="G1524" s="2">
        <f t="shared" si="34"/>
        <v>1427.7221999999999</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30378.55</v>
      </c>
      <c r="D1530" s="1">
        <v>0</v>
      </c>
      <c r="E1530" s="1">
        <v>0</v>
      </c>
      <c r="F1530" s="1">
        <v>0</v>
      </c>
      <c r="G1530" s="2">
        <f t="shared" si="34"/>
        <v>1549.3060499999999</v>
      </c>
      <c r="H1530" s="2">
        <f t="shared" si="35"/>
        <v>0.4500000000007276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27008.27</v>
      </c>
      <c r="D1531" s="1">
        <v>0</v>
      </c>
      <c r="E1531" s="1">
        <v>0</v>
      </c>
      <c r="F1531" s="1">
        <v>0</v>
      </c>
      <c r="G1531" s="2">
        <f t="shared" si="34"/>
        <v>1404.43004</v>
      </c>
      <c r="H1531" s="2">
        <f t="shared" si="35"/>
        <v>0.27000000000043656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2118.3000000000002</v>
      </c>
      <c r="D1532" s="1">
        <v>0</v>
      </c>
      <c r="E1532" s="1">
        <v>0</v>
      </c>
      <c r="F1532" s="1">
        <v>0</v>
      </c>
      <c r="G1532" s="2">
        <f t="shared" si="34"/>
        <v>112.26990000000001</v>
      </c>
      <c r="H1532" s="2">
        <f t="shared" si="35"/>
        <v>0.3000000000001819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1251.98</v>
      </c>
      <c r="D1533" s="1">
        <v>0</v>
      </c>
      <c r="E1533" s="1">
        <v>0</v>
      </c>
      <c r="F1533" s="1">
        <v>0</v>
      </c>
      <c r="G1533" s="2">
        <f t="shared" si="34"/>
        <v>67.606920000000002</v>
      </c>
      <c r="H1533" s="2">
        <f t="shared" si="35"/>
        <v>1.999999999998181E-2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685</v>
      </c>
      <c r="D1550" s="1">
        <v>0</v>
      </c>
      <c r="E1550" s="1">
        <v>0</v>
      </c>
      <c r="F1550" s="1">
        <v>0</v>
      </c>
      <c r="G1550" s="2">
        <f t="shared" si="34"/>
        <v>48.634999999999998</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685</v>
      </c>
      <c r="D1551" s="1">
        <v>0</v>
      </c>
      <c r="E1551" s="1">
        <v>0</v>
      </c>
      <c r="F1551" s="1">
        <v>0</v>
      </c>
      <c r="G1551" s="2">
        <f t="shared" si="34"/>
        <v>49.319999999999993</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663.61</v>
      </c>
      <c r="D1560" s="1">
        <v>0</v>
      </c>
      <c r="E1560" s="1">
        <v>0</v>
      </c>
      <c r="F1560" s="1">
        <v>0</v>
      </c>
      <c r="G1560" s="2">
        <f t="shared" si="34"/>
        <v>53.752410000000005</v>
      </c>
      <c r="H1560" s="2">
        <f t="shared" si="35"/>
        <v>0.38999999999998636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663.61</v>
      </c>
      <c r="D1564" s="1">
        <v>0</v>
      </c>
      <c r="E1564" s="1">
        <v>0</v>
      </c>
      <c r="F1564" s="1">
        <v>0</v>
      </c>
      <c r="G1564" s="2">
        <f t="shared" si="34"/>
        <v>56.406850000000006</v>
      </c>
      <c r="H1564" s="2">
        <f t="shared" si="35"/>
        <v>0.38999999999998636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34635</v>
      </c>
      <c r="D1565" s="1">
        <v>0</v>
      </c>
      <c r="E1565" s="1">
        <v>0</v>
      </c>
      <c r="F1565" s="1">
        <v>0</v>
      </c>
      <c r="G1565" s="2">
        <f t="shared" si="34"/>
        <v>2978.6099999999997</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34635</v>
      </c>
      <c r="D1566" s="1">
        <v>0</v>
      </c>
      <c r="E1566" s="1">
        <v>0</v>
      </c>
      <c r="F1566" s="1">
        <v>0</v>
      </c>
      <c r="G1566" s="2">
        <f t="shared" si="34"/>
        <v>3013.2449999999999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1747733.69</v>
      </c>
      <c r="D1576" s="1">
        <v>0</v>
      </c>
      <c r="E1576" s="1">
        <v>0</v>
      </c>
      <c r="F1576" s="1">
        <v>0</v>
      </c>
      <c r="G1576" s="2">
        <f t="shared" si="34"/>
        <v>169530.16793</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492150.2699999999</v>
      </c>
      <c r="D1578" s="1">
        <v>0</v>
      </c>
      <c r="E1578" s="1">
        <v>0</v>
      </c>
      <c r="F1578" s="1">
        <v>0</v>
      </c>
      <c r="G1578" s="2">
        <f t="shared" si="34"/>
        <v>48722.876729999989</v>
      </c>
      <c r="H1578" s="2">
        <f t="shared" si="35"/>
        <v>0.26999999990221113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268531.34000000003</v>
      </c>
      <c r="D1579" s="1">
        <v>0</v>
      </c>
      <c r="E1579" s="1">
        <v>0</v>
      </c>
      <c r="F1579" s="1">
        <v>0</v>
      </c>
      <c r="G1579" s="2">
        <f t="shared" si="34"/>
        <v>26853.134000000005</v>
      </c>
      <c r="H1579" s="2">
        <f t="shared" si="35"/>
        <v>0.34000000002561137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987052.08</v>
      </c>
      <c r="D1580" s="13">
        <v>0</v>
      </c>
      <c r="E1580" s="13">
        <v>0</v>
      </c>
      <c r="F1580" s="13">
        <v>0</v>
      </c>
      <c r="G1580" s="14">
        <f t="shared" si="34"/>
        <v>99692.260080000007</v>
      </c>
      <c r="H1580" s="14">
        <f t="shared" si="35"/>
        <v>7.9999999958090484E-2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31018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7175763.9000000004</v>
      </c>
      <c r="I16" s="170">
        <f>'PR-RAS'!E6</f>
        <v>7596493.8300000019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4897151.9400000004</v>
      </c>
      <c r="I17" s="170">
        <f>'PR-RAS'!E151</f>
        <v>5497990.9500000002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710591.01000000234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515365.76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25336363.950000003</v>
      </c>
      <c r="I20" s="173">
        <f>BILANCA!E7</f>
        <v>23779711.199999999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8021484.3700000001</v>
      </c>
      <c r="I21" s="175">
        <f>BILANCA!E68</f>
        <v>9085043.6900000013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2135171.2400000002</v>
      </c>
      <c r="I22" s="175">
        <f>BILANCA!E176</f>
        <v>1839177.82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31222677.079999998</v>
      </c>
      <c r="I23" s="177">
        <f>BILANCA!E237</f>
        <v>31025577.070000004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1149456.2200000002</v>
      </c>
      <c r="I24" s="173">
        <f>'RAS-funkcijski'!E5</f>
        <v>1382847.19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862334.72</v>
      </c>
      <c r="I25" s="175">
        <f>'RAS-funkcijski'!E35</f>
        <v>862451.59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997093.17</v>
      </c>
      <c r="I26" s="175">
        <f>'RAS-funkcijski'!E88</f>
        <v>564461.18000000005</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440161.62</v>
      </c>
      <c r="I27" s="175">
        <f>'RAS-funkcijski'!E114</f>
        <v>577804.44000000006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4820228.4400000004</v>
      </c>
      <c r="I28" s="179">
        <f>'RAS-funkcijski'!E141</f>
        <v>4780870.2800000012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1195294.8099999998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1195294.8099999998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8626.98</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8626.98</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2134986.1100000003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1814095.8500000006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66362.16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1747733.69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0" zoomScaleNormal="100" workbookViewId="0">
      <selection activeCell="A183" sqref="A18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7175763.9000000004</v>
      </c>
      <c r="E6" s="51">
        <f>E7+E44+E50+E82+E106+E124+E133+E139</f>
        <v>7596493.8300000019</v>
      </c>
      <c r="F6" s="52">
        <f t="shared" ref="F6:F131" si="0">IF(D6&lt;&gt;0,IF(E6/D6&gt;=100,"&gt;&gt;100",E6/D6*100),"-")</f>
        <v>105.86320753947885</v>
      </c>
    </row>
    <row r="7" spans="1:25" ht="12.75" customHeight="1" x14ac:dyDescent="0.2">
      <c r="A7" s="53">
        <v>61</v>
      </c>
      <c r="B7" s="294" t="s">
        <v>60</v>
      </c>
      <c r="C7" s="50" t="s">
        <v>61</v>
      </c>
      <c r="D7" s="51">
        <f t="shared" ref="D7:E7" si="1">D8+D17+D23+D29+D37+D40</f>
        <v>4778186.2300000004</v>
      </c>
      <c r="E7" s="51">
        <f t="shared" si="1"/>
        <v>5368862.8900000006</v>
      </c>
      <c r="F7" s="52">
        <f t="shared" si="0"/>
        <v>112.36194303795482</v>
      </c>
    </row>
    <row r="8" spans="1:25" ht="12.75" customHeight="1" x14ac:dyDescent="0.2">
      <c r="A8" s="53">
        <v>611</v>
      </c>
      <c r="B8" s="85" t="s">
        <v>62</v>
      </c>
      <c r="C8" s="50" t="s">
        <v>63</v>
      </c>
      <c r="D8" s="51">
        <f t="shared" ref="D8:E8" si="2">SUM(D9:D14)-D15-D16</f>
        <v>2785405.1</v>
      </c>
      <c r="E8" s="51">
        <f t="shared" si="2"/>
        <v>3449084.2200000007</v>
      </c>
      <c r="F8" s="52">
        <f t="shared" si="0"/>
        <v>123.82702322186458</v>
      </c>
    </row>
    <row r="9" spans="1:25" ht="12.75" customHeight="1" x14ac:dyDescent="0.2">
      <c r="A9" s="53">
        <v>6111</v>
      </c>
      <c r="B9" s="85" t="s">
        <v>64</v>
      </c>
      <c r="C9" s="50" t="s">
        <v>65</v>
      </c>
      <c r="D9" s="242">
        <v>1605910.77</v>
      </c>
      <c r="E9" s="242">
        <v>2082214.02</v>
      </c>
      <c r="F9" s="52">
        <f t="shared" si="0"/>
        <v>129.65938449992461</v>
      </c>
    </row>
    <row r="10" spans="1:25" ht="12.75" customHeight="1" x14ac:dyDescent="0.2">
      <c r="A10" s="53">
        <v>6112</v>
      </c>
      <c r="B10" s="85" t="s">
        <v>66</v>
      </c>
      <c r="C10" s="50" t="s">
        <v>67</v>
      </c>
      <c r="D10" s="242">
        <v>251315.21</v>
      </c>
      <c r="E10" s="242">
        <v>369852.12</v>
      </c>
      <c r="F10" s="52">
        <f t="shared" si="0"/>
        <v>147.16662791718815</v>
      </c>
    </row>
    <row r="11" spans="1:25" ht="12.75" customHeight="1" x14ac:dyDescent="0.2">
      <c r="A11" s="53">
        <v>6113</v>
      </c>
      <c r="B11" s="85" t="s">
        <v>68</v>
      </c>
      <c r="C11" s="50" t="s">
        <v>69</v>
      </c>
      <c r="D11" s="242">
        <v>625156.03</v>
      </c>
      <c r="E11" s="242">
        <v>660670.93000000005</v>
      </c>
      <c r="F11" s="52">
        <f t="shared" si="0"/>
        <v>105.68096575826038</v>
      </c>
    </row>
    <row r="12" spans="1:25" ht="12.75" customHeight="1" x14ac:dyDescent="0.2">
      <c r="A12" s="53">
        <v>6114</v>
      </c>
      <c r="B12" s="85" t="s">
        <v>70</v>
      </c>
      <c r="C12" s="50" t="s">
        <v>71</v>
      </c>
      <c r="D12" s="242">
        <v>205403.24</v>
      </c>
      <c r="E12" s="242">
        <v>377336.03</v>
      </c>
      <c r="F12" s="52">
        <f t="shared" si="0"/>
        <v>183.70500387433032</v>
      </c>
    </row>
    <row r="13" spans="1:25" ht="12.75" customHeight="1" x14ac:dyDescent="0.2">
      <c r="A13" s="53">
        <v>6115</v>
      </c>
      <c r="B13" s="85" t="s">
        <v>72</v>
      </c>
      <c r="C13" s="50" t="s">
        <v>73</v>
      </c>
      <c r="D13" s="242">
        <v>140160.31</v>
      </c>
      <c r="E13" s="242">
        <v>214114.47</v>
      </c>
      <c r="F13" s="52">
        <f t="shared" si="0"/>
        <v>152.76398147235832</v>
      </c>
    </row>
    <row r="14" spans="1:25" ht="12.75" customHeight="1" x14ac:dyDescent="0.2">
      <c r="A14" s="53">
        <v>6116</v>
      </c>
      <c r="B14" s="85" t="s">
        <v>74</v>
      </c>
      <c r="C14" s="50" t="s">
        <v>75</v>
      </c>
      <c r="D14" s="242">
        <v>166036.95000000001</v>
      </c>
      <c r="E14" s="242">
        <v>36572.29</v>
      </c>
      <c r="F14" s="52">
        <f t="shared" si="0"/>
        <v>22.026597091791917</v>
      </c>
    </row>
    <row r="15" spans="1:25" ht="12.75" customHeight="1" x14ac:dyDescent="0.2">
      <c r="A15" s="53">
        <v>6117</v>
      </c>
      <c r="B15" s="85" t="s">
        <v>76</v>
      </c>
      <c r="C15" s="50" t="s">
        <v>77</v>
      </c>
      <c r="D15" s="242">
        <v>208577.41</v>
      </c>
      <c r="E15" s="242">
        <v>291675.64</v>
      </c>
      <c r="F15" s="52">
        <f t="shared" si="0"/>
        <v>139.84047457488327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1828297.05</v>
      </c>
      <c r="E23" s="51">
        <f t="shared" si="4"/>
        <v>1715087.09</v>
      </c>
      <c r="F23" s="52">
        <f t="shared" si="0"/>
        <v>93.807901183234961</v>
      </c>
    </row>
    <row r="24" spans="1:6" ht="12.75" customHeight="1" x14ac:dyDescent="0.2">
      <c r="A24" s="53">
        <v>6131</v>
      </c>
      <c r="B24" s="85" t="s">
        <v>94</v>
      </c>
      <c r="C24" s="50" t="s">
        <v>95</v>
      </c>
      <c r="D24" s="242">
        <v>529275.22</v>
      </c>
      <c r="E24" s="242">
        <v>586056.24</v>
      </c>
      <c r="F24" s="52">
        <f t="shared" si="0"/>
        <v>110.72807073794235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1299021.83</v>
      </c>
      <c r="E27" s="242">
        <v>1129030.8500000001</v>
      </c>
      <c r="F27" s="52">
        <f t="shared" si="0"/>
        <v>86.91392430256542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164484.07999999999</v>
      </c>
      <c r="E29" s="51">
        <f t="shared" si="5"/>
        <v>204691.58</v>
      </c>
      <c r="F29" s="52">
        <f t="shared" si="0"/>
        <v>124.44461494389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164484.07999999999</v>
      </c>
      <c r="E31" s="242">
        <v>204585.4</v>
      </c>
      <c r="F31" s="52">
        <f t="shared" si="0"/>
        <v>124.38006158407551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106.18</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213789.16999999998</v>
      </c>
      <c r="E50" s="51">
        <f>E51+E54+E59+E62+E65+E68+E71+E74+E77</f>
        <v>131098.59</v>
      </c>
      <c r="F50" s="52">
        <f t="shared" si="0"/>
        <v>61.321436441331436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213789.16999999998</v>
      </c>
      <c r="E59" s="51">
        <f t="shared" si="12"/>
        <v>131098.59</v>
      </c>
      <c r="F59" s="52">
        <f t="shared" si="0"/>
        <v>61.321436441331436</v>
      </c>
    </row>
    <row r="60" spans="1:6" ht="24" x14ac:dyDescent="0.2">
      <c r="A60" s="53">
        <v>6331</v>
      </c>
      <c r="B60" s="86" t="s">
        <v>166</v>
      </c>
      <c r="C60" s="50" t="s">
        <v>167</v>
      </c>
      <c r="D60" s="242">
        <v>6718.83</v>
      </c>
      <c r="E60" s="242">
        <v>6010.61</v>
      </c>
      <c r="F60" s="52">
        <f t="shared" si="0"/>
        <v>89.459176672128933</v>
      </c>
    </row>
    <row r="61" spans="1:6" ht="24" x14ac:dyDescent="0.2">
      <c r="A61" s="53">
        <v>6332</v>
      </c>
      <c r="B61" s="86" t="s">
        <v>168</v>
      </c>
      <c r="C61" s="50" t="s">
        <v>169</v>
      </c>
      <c r="D61" s="242">
        <v>207070.34</v>
      </c>
      <c r="E61" s="242">
        <v>125087.98</v>
      </c>
      <c r="F61" s="52">
        <f t="shared" si="0"/>
        <v>60.408448646001155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278772.23</v>
      </c>
      <c r="E82" s="51">
        <f t="shared" si="19"/>
        <v>291054.23</v>
      </c>
      <c r="F82" s="52">
        <f t="shared" si="0"/>
        <v>104.40574730130041</v>
      </c>
    </row>
    <row r="83" spans="1:6" ht="12.75" customHeight="1" x14ac:dyDescent="0.2">
      <c r="A83" s="53">
        <v>641</v>
      </c>
      <c r="B83" s="85" t="s">
        <v>212</v>
      </c>
      <c r="C83" s="50" t="s">
        <v>213</v>
      </c>
      <c r="D83" s="51">
        <f t="shared" ref="D83:E83" si="20">SUM(D84:D90)</f>
        <v>25655.040000000001</v>
      </c>
      <c r="E83" s="51">
        <f t="shared" si="20"/>
        <v>44300.19</v>
      </c>
      <c r="F83" s="52">
        <f t="shared" si="0"/>
        <v>172.67636300703489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2160.81</v>
      </c>
      <c r="E85" s="242">
        <v>6913.89</v>
      </c>
      <c r="F85" s="52">
        <f t="shared" si="0"/>
        <v>319.96751218293144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320.83</v>
      </c>
      <c r="E87" s="242">
        <v>41.3</v>
      </c>
      <c r="F87" s="52">
        <f t="shared" si="0"/>
        <v>12.872861016737836</v>
      </c>
    </row>
    <row r="88" spans="1:6" ht="12.75" customHeight="1" x14ac:dyDescent="0.2">
      <c r="A88" s="53">
        <v>6416</v>
      </c>
      <c r="B88" s="85" t="s">
        <v>222</v>
      </c>
      <c r="C88" s="50" t="s">
        <v>223</v>
      </c>
      <c r="D88" s="242">
        <v>23173.4</v>
      </c>
      <c r="E88" s="242">
        <v>37345</v>
      </c>
      <c r="F88" s="52">
        <f t="shared" si="0"/>
        <v>161.15459967031165</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253117.19</v>
      </c>
      <c r="E91" s="51">
        <f t="shared" si="21"/>
        <v>246754.04</v>
      </c>
      <c r="F91" s="52">
        <f t="shared" si="0"/>
        <v>97.486085397834898</v>
      </c>
    </row>
    <row r="92" spans="1:6" ht="12.75" customHeight="1" x14ac:dyDescent="0.2">
      <c r="A92" s="53">
        <v>6421</v>
      </c>
      <c r="B92" s="85" t="s">
        <v>230</v>
      </c>
      <c r="C92" s="50" t="s">
        <v>231</v>
      </c>
      <c r="D92" s="242">
        <v>91558.1</v>
      </c>
      <c r="E92" s="242">
        <v>95817.22</v>
      </c>
      <c r="F92" s="52">
        <f t="shared" si="0"/>
        <v>104.65182217630115</v>
      </c>
    </row>
    <row r="93" spans="1:6" ht="12.75" customHeight="1" x14ac:dyDescent="0.2">
      <c r="A93" s="53">
        <v>6422</v>
      </c>
      <c r="B93" s="85" t="s">
        <v>232</v>
      </c>
      <c r="C93" s="50" t="s">
        <v>233</v>
      </c>
      <c r="D93" s="242">
        <v>124705.06</v>
      </c>
      <c r="E93" s="242">
        <v>119653.57</v>
      </c>
      <c r="F93" s="52">
        <f t="shared" si="0"/>
        <v>95.949250174772388</v>
      </c>
    </row>
    <row r="94" spans="1:6" ht="12.75" customHeight="1" x14ac:dyDescent="0.2">
      <c r="A94" s="53">
        <v>6423</v>
      </c>
      <c r="B94" s="85" t="s">
        <v>234</v>
      </c>
      <c r="C94" s="50" t="s">
        <v>235</v>
      </c>
      <c r="D94" s="242">
        <v>35404.089999999997</v>
      </c>
      <c r="E94" s="242">
        <v>31142.880000000001</v>
      </c>
      <c r="F94" s="52">
        <f t="shared" si="0"/>
        <v>87.964074207245559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1449.94</v>
      </c>
      <c r="E97" s="242">
        <v>140.37</v>
      </c>
      <c r="F97" s="52">
        <f t="shared" si="0"/>
        <v>9.6810902520104278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1836695.37</v>
      </c>
      <c r="E106" s="51">
        <f t="shared" si="23"/>
        <v>1735321.7400000002</v>
      </c>
      <c r="F106" s="52">
        <f t="shared" si="0"/>
        <v>94.48065086590816</v>
      </c>
    </row>
    <row r="107" spans="1:6" ht="12.75" customHeight="1" x14ac:dyDescent="0.2">
      <c r="A107" s="53">
        <v>651</v>
      </c>
      <c r="B107" s="85" t="s">
        <v>260</v>
      </c>
      <c r="C107" s="50" t="s">
        <v>261</v>
      </c>
      <c r="D107" s="51">
        <f t="shared" ref="D107:E107" si="24">SUM(D108:D111)</f>
        <v>224729.06</v>
      </c>
      <c r="E107" s="51">
        <f t="shared" si="24"/>
        <v>252175.18</v>
      </c>
      <c r="F107" s="52">
        <f t="shared" si="0"/>
        <v>112.21298215726974</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1977.57</v>
      </c>
      <c r="E109" s="242">
        <v>1592.8</v>
      </c>
      <c r="F109" s="52">
        <f t="shared" si="0"/>
        <v>80.54329303134655</v>
      </c>
    </row>
    <row r="110" spans="1:6" ht="12.75" customHeight="1" x14ac:dyDescent="0.2">
      <c r="A110" s="53">
        <v>6513</v>
      </c>
      <c r="B110" s="85" t="s">
        <v>266</v>
      </c>
      <c r="C110" s="50" t="s">
        <v>267</v>
      </c>
      <c r="D110" s="242">
        <v>2361.73</v>
      </c>
      <c r="E110" s="242">
        <v>1603.89</v>
      </c>
      <c r="F110" s="52">
        <f t="shared" si="0"/>
        <v>67.911657979531952</v>
      </c>
    </row>
    <row r="111" spans="1:6" ht="12.75" customHeight="1" x14ac:dyDescent="0.2">
      <c r="A111" s="53">
        <v>6514</v>
      </c>
      <c r="B111" s="85" t="s">
        <v>268</v>
      </c>
      <c r="C111" s="50" t="s">
        <v>269</v>
      </c>
      <c r="D111" s="242">
        <v>220389.76000000001</v>
      </c>
      <c r="E111" s="242">
        <v>248978.49</v>
      </c>
      <c r="F111" s="52">
        <f t="shared" si="0"/>
        <v>112.97189579043962</v>
      </c>
    </row>
    <row r="112" spans="1:6" ht="12.75" customHeight="1" x14ac:dyDescent="0.2">
      <c r="A112" s="53">
        <v>652</v>
      </c>
      <c r="B112" s="85" t="s">
        <v>270</v>
      </c>
      <c r="C112" s="50" t="s">
        <v>271</v>
      </c>
      <c r="D112" s="51">
        <f t="shared" ref="D112:E112" si="25">SUM(D113:D119)</f>
        <v>101747.34</v>
      </c>
      <c r="E112" s="51">
        <f t="shared" si="25"/>
        <v>72167.55000000009</v>
      </c>
      <c r="F112" s="52">
        <f t="shared" si="0"/>
        <v>70.928193307068369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2141.21</v>
      </c>
      <c r="E114" s="242">
        <v>5544.13</v>
      </c>
      <c r="F114" s="52">
        <f t="shared" si="0"/>
        <v>258.92509375539998</v>
      </c>
    </row>
    <row r="115" spans="1:6" ht="12.75" customHeight="1" x14ac:dyDescent="0.2">
      <c r="A115" s="53">
        <v>6524</v>
      </c>
      <c r="B115" s="85" t="s">
        <v>276</v>
      </c>
      <c r="C115" s="50" t="s">
        <v>277</v>
      </c>
      <c r="D115" s="242">
        <v>225.88</v>
      </c>
      <c r="E115" s="242">
        <v>1523.08</v>
      </c>
      <c r="F115" s="52">
        <f t="shared" si="0"/>
        <v>674.2872321586683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99380.25</v>
      </c>
      <c r="E117" s="242">
        <v>65100.340000000084</v>
      </c>
      <c r="F117" s="52">
        <f t="shared" si="0"/>
        <v>65.506315389627304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1510218.97</v>
      </c>
      <c r="E120" s="51">
        <f t="shared" si="26"/>
        <v>1410979.01</v>
      </c>
      <c r="F120" s="52">
        <f t="shared" si="0"/>
        <v>93.428770133909794</v>
      </c>
    </row>
    <row r="121" spans="1:6" ht="12.75" customHeight="1" x14ac:dyDescent="0.2">
      <c r="A121" s="53">
        <v>6531</v>
      </c>
      <c r="B121" s="85" t="s">
        <v>288</v>
      </c>
      <c r="C121" s="50" t="s">
        <v>289</v>
      </c>
      <c r="D121" s="242">
        <v>673140.95</v>
      </c>
      <c r="E121" s="242">
        <v>517766.17</v>
      </c>
      <c r="F121" s="52">
        <f t="shared" si="0"/>
        <v>76.917942668619403</v>
      </c>
    </row>
    <row r="122" spans="1:6" ht="12.75" customHeight="1" x14ac:dyDescent="0.2">
      <c r="A122" s="53">
        <v>6532</v>
      </c>
      <c r="B122" s="85" t="s">
        <v>290</v>
      </c>
      <c r="C122" s="50" t="s">
        <v>291</v>
      </c>
      <c r="D122" s="242">
        <v>837078.02</v>
      </c>
      <c r="E122" s="242">
        <v>893212.84</v>
      </c>
      <c r="F122" s="52">
        <f t="shared" si="0"/>
        <v>106.70604395991666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54207.85</v>
      </c>
      <c r="E124" s="51">
        <f t="shared" si="27"/>
        <v>50478.939999999995</v>
      </c>
      <c r="F124" s="52">
        <f t="shared" si="0"/>
        <v>93.121088550827963</v>
      </c>
    </row>
    <row r="125" spans="1:6" ht="12.75" customHeight="1" x14ac:dyDescent="0.2">
      <c r="A125" s="53">
        <v>661</v>
      </c>
      <c r="B125" s="86" t="s">
        <v>296</v>
      </c>
      <c r="C125" s="50" t="s">
        <v>297</v>
      </c>
      <c r="D125" s="51">
        <f t="shared" ref="D125:E125" si="28">SUM(D126:D127)</f>
        <v>46576.29</v>
      </c>
      <c r="E125" s="51">
        <f t="shared" si="28"/>
        <v>43842.799999999996</v>
      </c>
      <c r="F125" s="52">
        <f t="shared" si="0"/>
        <v>94.131155572932059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46576.29</v>
      </c>
      <c r="E127" s="242">
        <v>43842.799999999996</v>
      </c>
      <c r="F127" s="52">
        <f t="shared" si="0"/>
        <v>94.131155572932059</v>
      </c>
    </row>
    <row r="128" spans="1:6" ht="24" x14ac:dyDescent="0.2">
      <c r="A128" s="53">
        <v>663</v>
      </c>
      <c r="B128" s="231" t="s">
        <v>302</v>
      </c>
      <c r="C128" s="50" t="s">
        <v>303</v>
      </c>
      <c r="D128" s="51">
        <f t="shared" ref="D128:E128" si="29">SUM(D129:D132)</f>
        <v>7631.56</v>
      </c>
      <c r="E128" s="51">
        <f t="shared" si="29"/>
        <v>6636.1400000000012</v>
      </c>
      <c r="F128" s="52">
        <f t="shared" si="0"/>
        <v>86.956533133461591</v>
      </c>
    </row>
    <row r="129" spans="1:6" ht="12.75" customHeight="1" x14ac:dyDescent="0.2">
      <c r="A129" s="53">
        <v>6631</v>
      </c>
      <c r="B129" s="86" t="s">
        <v>304</v>
      </c>
      <c r="C129" s="50" t="s">
        <v>305</v>
      </c>
      <c r="D129" s="242">
        <v>7631.56</v>
      </c>
      <c r="E129" s="242">
        <v>6636.1400000000012</v>
      </c>
      <c r="F129" s="52">
        <f t="shared" si="0"/>
        <v>86.956533133461591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 si="30">D134+D138</f>
        <v>0</v>
      </c>
      <c r="E133" s="51">
        <f>E134+E138</f>
        <v>0</v>
      </c>
      <c r="F133" s="52" t="str">
        <f t="shared" ref="F133:F223" si="31">IF(D133&lt;&gt;0,IF(E133/D133&gt;=100,"&gt;&gt;100",E133/D133*100),"-")</f>
        <v>-</v>
      </c>
    </row>
    <row r="134" spans="1:6" ht="24" x14ac:dyDescent="0.2">
      <c r="A134" s="53">
        <v>671</v>
      </c>
      <c r="B134" s="232" t="s">
        <v>314</v>
      </c>
      <c r="C134" s="50" t="s">
        <v>315</v>
      </c>
      <c r="D134" s="51">
        <f t="shared" ref="D134" si="32">SUM(D135:D137)</f>
        <v>0</v>
      </c>
      <c r="E134" s="51">
        <f>SUM(E135:E137)</f>
        <v>0</v>
      </c>
      <c r="F134" s="52" t="str">
        <f t="shared" si="31"/>
        <v>-</v>
      </c>
    </row>
    <row r="135" spans="1:6" ht="12.75" customHeight="1" x14ac:dyDescent="0.2">
      <c r="A135" s="53">
        <v>6711</v>
      </c>
      <c r="B135" s="85" t="s">
        <v>316</v>
      </c>
      <c r="C135" s="50" t="s">
        <v>317</v>
      </c>
      <c r="D135" s="242">
        <v>0</v>
      </c>
      <c r="E135" s="242">
        <v>0</v>
      </c>
      <c r="F135" s="52" t="str">
        <f>IF(D135&lt;&gt;0,IF(E135/D135&gt;=100,"&gt;&gt;100",E135/D135*100),"-")</f>
        <v>-</v>
      </c>
    </row>
    <row r="136" spans="1:6" ht="24" x14ac:dyDescent="0.2">
      <c r="A136" s="53">
        <v>6712</v>
      </c>
      <c r="B136" s="232" t="s">
        <v>318</v>
      </c>
      <c r="C136" s="50" t="s">
        <v>319</v>
      </c>
      <c r="D136" s="242">
        <v>0</v>
      </c>
      <c r="E136" s="242">
        <v>0</v>
      </c>
      <c r="F136" s="52" t="str">
        <f>IF(D136&lt;&gt;0,IF(E136/D136&gt;=100,"&gt;&gt;100",E136/D136*100),"-")</f>
        <v>-</v>
      </c>
    </row>
    <row r="137" spans="1:6" ht="24" x14ac:dyDescent="0.2">
      <c r="A137" s="53" t="s">
        <v>320</v>
      </c>
      <c r="B137" s="85" t="s">
        <v>321</v>
      </c>
      <c r="C137" s="50" t="s">
        <v>320</v>
      </c>
      <c r="D137" s="242">
        <v>0</v>
      </c>
      <c r="E137" s="242">
        <v>0</v>
      </c>
      <c r="F137" s="52" t="str">
        <f>IF(D137&lt;&gt;0,IF(E137/D137&gt;=100,"&gt;&gt;100",E137/D137*100),"-")</f>
        <v>-</v>
      </c>
    </row>
    <row r="138" spans="1:6" ht="12.75" customHeight="1" x14ac:dyDescent="0.2">
      <c r="A138" s="53" t="s">
        <v>322</v>
      </c>
      <c r="B138" s="85" t="s">
        <v>323</v>
      </c>
      <c r="C138" s="50" t="s">
        <v>322</v>
      </c>
      <c r="D138" s="242">
        <v>0</v>
      </c>
      <c r="E138" s="242">
        <v>0</v>
      </c>
      <c r="F138" s="52" t="str">
        <f>IF(D138&lt;&gt;0,IF(E138/D138&gt;=100,"&gt;&gt;100",E138/D138*100),"-")</f>
        <v>-</v>
      </c>
    </row>
    <row r="139" spans="1:6" ht="12.75" customHeight="1" x14ac:dyDescent="0.2">
      <c r="A139" s="53">
        <v>68</v>
      </c>
      <c r="B139" s="85" t="s">
        <v>324</v>
      </c>
      <c r="C139" s="50" t="s">
        <v>325</v>
      </c>
      <c r="D139" s="51">
        <f t="shared" ref="D139:E139" si="33">D140+D150</f>
        <v>14113.05</v>
      </c>
      <c r="E139" s="51">
        <f t="shared" si="33"/>
        <v>19677.439999999999</v>
      </c>
      <c r="F139" s="52">
        <f t="shared" si="31"/>
        <v>139.42726767070192</v>
      </c>
    </row>
    <row r="140" spans="1:6" ht="12.75" customHeight="1" x14ac:dyDescent="0.2">
      <c r="A140" s="53">
        <v>681</v>
      </c>
      <c r="B140" s="85" t="s">
        <v>326</v>
      </c>
      <c r="C140" s="50" t="s">
        <v>327</v>
      </c>
      <c r="D140" s="51">
        <f t="shared" ref="D140:E140" si="34">SUM(D141:D149)</f>
        <v>14113.05</v>
      </c>
      <c r="E140" s="51">
        <f t="shared" si="34"/>
        <v>19677.439999999999</v>
      </c>
      <c r="F140" s="52">
        <f t="shared" si="31"/>
        <v>139.42726767070192</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14113.05</v>
      </c>
      <c r="E149" s="242">
        <v>19677.439999999999</v>
      </c>
      <c r="F149" s="52">
        <f t="shared" si="31"/>
        <v>139.42726767070192</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4897151.9400000004</v>
      </c>
      <c r="E151" s="51">
        <f t="shared" si="35"/>
        <v>5497990.9500000002</v>
      </c>
      <c r="F151" s="52">
        <f t="shared" si="31"/>
        <v>112.26915189402924</v>
      </c>
    </row>
    <row r="152" spans="1:6" ht="12.75" customHeight="1" x14ac:dyDescent="0.2">
      <c r="A152" s="53">
        <v>31</v>
      </c>
      <c r="B152" s="85" t="s">
        <v>349</v>
      </c>
      <c r="C152" s="50" t="s">
        <v>350</v>
      </c>
      <c r="D152" s="51">
        <f t="shared" ref="D152:E152" si="36">D153+D158+D159</f>
        <v>537021.28</v>
      </c>
      <c r="E152" s="51">
        <f t="shared" si="36"/>
        <v>621323.74</v>
      </c>
      <c r="F152" s="52">
        <f t="shared" si="31"/>
        <v>115.69816004311784</v>
      </c>
    </row>
    <row r="153" spans="1:6" ht="12.75" customHeight="1" x14ac:dyDescent="0.2">
      <c r="A153" s="53">
        <v>311</v>
      </c>
      <c r="B153" s="85" t="s">
        <v>351</v>
      </c>
      <c r="C153" s="50" t="s">
        <v>352</v>
      </c>
      <c r="D153" s="51">
        <f t="shared" ref="D153:E153" si="37">SUM(D154:D157)</f>
        <v>337250.31</v>
      </c>
      <c r="E153" s="51">
        <f t="shared" si="37"/>
        <v>392973.67000000004</v>
      </c>
      <c r="F153" s="52">
        <f t="shared" si="31"/>
        <v>116.52284915616535</v>
      </c>
    </row>
    <row r="154" spans="1:6" ht="12.75" customHeight="1" x14ac:dyDescent="0.2">
      <c r="A154" s="53">
        <v>3111</v>
      </c>
      <c r="B154" s="85" t="s">
        <v>353</v>
      </c>
      <c r="C154" s="50" t="s">
        <v>354</v>
      </c>
      <c r="D154" s="242">
        <v>337250.31</v>
      </c>
      <c r="E154" s="242">
        <v>392973.67000000004</v>
      </c>
      <c r="F154" s="52">
        <f t="shared" si="31"/>
        <v>116.52284915616535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45900.42</v>
      </c>
      <c r="E158" s="242">
        <v>49149.859999999993</v>
      </c>
      <c r="F158" s="52">
        <f t="shared" si="31"/>
        <v>107.07932520007442</v>
      </c>
    </row>
    <row r="159" spans="1:6" ht="12.75" customHeight="1" x14ac:dyDescent="0.2">
      <c r="A159" s="53">
        <v>313</v>
      </c>
      <c r="B159" s="85" t="s">
        <v>363</v>
      </c>
      <c r="C159" s="50" t="s">
        <v>364</v>
      </c>
      <c r="D159" s="51">
        <f t="shared" ref="D159:E159" si="38">SUM(D160:D162)</f>
        <v>153870.54999999999</v>
      </c>
      <c r="E159" s="51">
        <f t="shared" si="38"/>
        <v>179200.21000000002</v>
      </c>
      <c r="F159" s="52">
        <f t="shared" si="31"/>
        <v>116.46166859090322</v>
      </c>
    </row>
    <row r="160" spans="1:6" ht="12.75" customHeight="1" x14ac:dyDescent="0.2">
      <c r="A160" s="53">
        <v>3131</v>
      </c>
      <c r="B160" s="85" t="s">
        <v>142</v>
      </c>
      <c r="C160" s="50" t="s">
        <v>365</v>
      </c>
      <c r="D160" s="242">
        <v>84312.65</v>
      </c>
      <c r="E160" s="242">
        <v>98162.57</v>
      </c>
      <c r="F160" s="52">
        <f t="shared" si="31"/>
        <v>116.42685884028081</v>
      </c>
    </row>
    <row r="161" spans="1:6" ht="12.75" customHeight="1" x14ac:dyDescent="0.2">
      <c r="A161" s="53">
        <v>3132</v>
      </c>
      <c r="B161" s="85" t="s">
        <v>366</v>
      </c>
      <c r="C161" s="50" t="s">
        <v>367</v>
      </c>
      <c r="D161" s="242">
        <v>69557.899999999994</v>
      </c>
      <c r="E161" s="242">
        <v>81037.64</v>
      </c>
      <c r="F161" s="52">
        <f t="shared" si="31"/>
        <v>116.50386225001044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1660960.13</v>
      </c>
      <c r="E163" s="51">
        <f t="shared" si="39"/>
        <v>1771326.06</v>
      </c>
      <c r="F163" s="52">
        <f t="shared" si="31"/>
        <v>106.64470675765108</v>
      </c>
    </row>
    <row r="164" spans="1:6" ht="12.75" customHeight="1" x14ac:dyDescent="0.2">
      <c r="A164" s="53">
        <v>321</v>
      </c>
      <c r="B164" s="85" t="s">
        <v>372</v>
      </c>
      <c r="C164" s="50" t="s">
        <v>373</v>
      </c>
      <c r="D164" s="51">
        <f t="shared" ref="D164:E164" si="40">SUM(D165:D168)</f>
        <v>19351.88</v>
      </c>
      <c r="E164" s="51">
        <f t="shared" si="40"/>
        <v>21544.659999999996</v>
      </c>
      <c r="F164" s="52">
        <f t="shared" si="31"/>
        <v>111.33109548012902</v>
      </c>
    </row>
    <row r="165" spans="1:6" ht="12.75" customHeight="1" x14ac:dyDescent="0.2">
      <c r="A165" s="53">
        <v>3211</v>
      </c>
      <c r="B165" s="85" t="s">
        <v>374</v>
      </c>
      <c r="C165" s="50" t="s">
        <v>375</v>
      </c>
      <c r="D165" s="242">
        <v>6737.33</v>
      </c>
      <c r="E165" s="242">
        <v>6432.5</v>
      </c>
      <c r="F165" s="52">
        <f t="shared" si="31"/>
        <v>95.475507359740433</v>
      </c>
    </row>
    <row r="166" spans="1:6" ht="12.75" customHeight="1" x14ac:dyDescent="0.2">
      <c r="A166" s="53">
        <v>3212</v>
      </c>
      <c r="B166" s="85" t="s">
        <v>376</v>
      </c>
      <c r="C166" s="50" t="s">
        <v>377</v>
      </c>
      <c r="D166" s="242">
        <v>10979.1</v>
      </c>
      <c r="E166" s="242">
        <v>13844.46</v>
      </c>
      <c r="F166" s="52">
        <f t="shared" si="31"/>
        <v>126.09831406945924</v>
      </c>
    </row>
    <row r="167" spans="1:6" ht="12.75" customHeight="1" x14ac:dyDescent="0.2">
      <c r="A167" s="53">
        <v>3213</v>
      </c>
      <c r="B167" s="85" t="s">
        <v>378</v>
      </c>
      <c r="C167" s="50" t="s">
        <v>379</v>
      </c>
      <c r="D167" s="242">
        <v>1635.45</v>
      </c>
      <c r="E167" s="242">
        <v>1267.6999999999971</v>
      </c>
      <c r="F167" s="52">
        <f t="shared" si="31"/>
        <v>77.513834112935101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366053.17</v>
      </c>
      <c r="E169" s="51">
        <f t="shared" si="41"/>
        <v>194683.87</v>
      </c>
      <c r="F169" s="52">
        <f t="shared" si="31"/>
        <v>53.184587911094994</v>
      </c>
    </row>
    <row r="170" spans="1:6" ht="12.75" customHeight="1" x14ac:dyDescent="0.2">
      <c r="A170" s="53">
        <v>3221</v>
      </c>
      <c r="B170" s="85" t="s">
        <v>384</v>
      </c>
      <c r="C170" s="50" t="s">
        <v>385</v>
      </c>
      <c r="D170" s="242">
        <v>14565.35</v>
      </c>
      <c r="E170" s="242">
        <v>16368.709999999992</v>
      </c>
      <c r="F170" s="52">
        <f t="shared" si="31"/>
        <v>112.3811648879017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284982.36</v>
      </c>
      <c r="E172" s="242">
        <v>121748.45000000001</v>
      </c>
      <c r="F172" s="52">
        <f t="shared" si="31"/>
        <v>42.721398615689765</v>
      </c>
    </row>
    <row r="173" spans="1:6" ht="12.75" customHeight="1" x14ac:dyDescent="0.2">
      <c r="A173" s="53">
        <v>3224</v>
      </c>
      <c r="B173" s="85" t="s">
        <v>390</v>
      </c>
      <c r="C173" s="50" t="s">
        <v>391</v>
      </c>
      <c r="D173" s="242">
        <v>65790.12</v>
      </c>
      <c r="E173" s="242">
        <v>56566.710000000006</v>
      </c>
      <c r="F173" s="52">
        <f t="shared" si="31"/>
        <v>85.980554527032339</v>
      </c>
    </row>
    <row r="174" spans="1:6" ht="12.75" customHeight="1" x14ac:dyDescent="0.2">
      <c r="A174" s="53">
        <v>3225</v>
      </c>
      <c r="B174" s="85" t="s">
        <v>392</v>
      </c>
      <c r="C174" s="50" t="s">
        <v>393</v>
      </c>
      <c r="D174" s="242">
        <v>715.34</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1025674.15</v>
      </c>
      <c r="E177" s="51">
        <f t="shared" si="42"/>
        <v>1314808.6900000002</v>
      </c>
      <c r="F177" s="52">
        <f t="shared" si="31"/>
        <v>128.18970722816795</v>
      </c>
    </row>
    <row r="178" spans="1:6" ht="12.75" customHeight="1" x14ac:dyDescent="0.2">
      <c r="A178" s="53">
        <v>3231</v>
      </c>
      <c r="B178" s="85" t="s">
        <v>400</v>
      </c>
      <c r="C178" s="50" t="s">
        <v>401</v>
      </c>
      <c r="D178" s="242">
        <v>49766.35</v>
      </c>
      <c r="E178" s="242">
        <v>54700.29</v>
      </c>
      <c r="F178" s="52">
        <f t="shared" si="31"/>
        <v>109.9142090991202</v>
      </c>
    </row>
    <row r="179" spans="1:6" ht="12.75" customHeight="1" x14ac:dyDescent="0.2">
      <c r="A179" s="53">
        <v>3232</v>
      </c>
      <c r="B179" s="85" t="s">
        <v>402</v>
      </c>
      <c r="C179" s="50" t="s">
        <v>403</v>
      </c>
      <c r="D179" s="242">
        <v>696563.05</v>
      </c>
      <c r="E179" s="242">
        <v>708899.76</v>
      </c>
      <c r="F179" s="52">
        <f t="shared" si="31"/>
        <v>101.77108303404839</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43742.2</v>
      </c>
      <c r="E181" s="242">
        <v>39861.65</v>
      </c>
      <c r="F181" s="52">
        <f t="shared" si="31"/>
        <v>91.128589782864154</v>
      </c>
    </row>
    <row r="182" spans="1:6" ht="12.75" customHeight="1" x14ac:dyDescent="0.2">
      <c r="A182" s="53">
        <v>3235</v>
      </c>
      <c r="B182" s="85" t="s">
        <v>408</v>
      </c>
      <c r="C182" s="50" t="s">
        <v>409</v>
      </c>
      <c r="D182" s="242">
        <v>49373.25</v>
      </c>
      <c r="E182" s="242">
        <v>128636.12000000001</v>
      </c>
      <c r="F182" s="52">
        <f t="shared" si="31"/>
        <v>260.5380848941482</v>
      </c>
    </row>
    <row r="183" spans="1:6" ht="12.75" customHeight="1" x14ac:dyDescent="0.2">
      <c r="A183" s="53">
        <v>3236</v>
      </c>
      <c r="B183" s="85" t="s">
        <v>410</v>
      </c>
      <c r="C183" s="50" t="s">
        <v>411</v>
      </c>
      <c r="D183" s="242">
        <v>9431.2800000000007</v>
      </c>
      <c r="E183" s="242">
        <v>9255.01</v>
      </c>
      <c r="F183" s="52">
        <f t="shared" si="31"/>
        <v>98.131006607798724</v>
      </c>
    </row>
    <row r="184" spans="1:6" ht="12.75" customHeight="1" x14ac:dyDescent="0.2">
      <c r="A184" s="53">
        <v>3237</v>
      </c>
      <c r="B184" s="85" t="s">
        <v>412</v>
      </c>
      <c r="C184" s="50" t="s">
        <v>413</v>
      </c>
      <c r="D184" s="242">
        <v>45782.17</v>
      </c>
      <c r="E184" s="242">
        <v>64221.070000000007</v>
      </c>
      <c r="F184" s="52">
        <f t="shared" si="31"/>
        <v>140.27528620858297</v>
      </c>
    </row>
    <row r="185" spans="1:6" ht="12.75" customHeight="1" x14ac:dyDescent="0.2">
      <c r="A185" s="53">
        <v>3238</v>
      </c>
      <c r="B185" s="85" t="s">
        <v>414</v>
      </c>
      <c r="C185" s="50" t="s">
        <v>415</v>
      </c>
      <c r="D185" s="242">
        <v>48655.96</v>
      </c>
      <c r="E185" s="242">
        <v>56749.290000000008</v>
      </c>
      <c r="F185" s="52">
        <f t="shared" si="31"/>
        <v>116.63378957069187</v>
      </c>
    </row>
    <row r="186" spans="1:6" ht="12.75" customHeight="1" x14ac:dyDescent="0.2">
      <c r="A186" s="53">
        <v>3239</v>
      </c>
      <c r="B186" s="85" t="s">
        <v>416</v>
      </c>
      <c r="C186" s="50" t="s">
        <v>417</v>
      </c>
      <c r="D186" s="242">
        <v>82359.89</v>
      </c>
      <c r="E186" s="242">
        <v>252485.50000000006</v>
      </c>
      <c r="F186" s="52">
        <f t="shared" si="31"/>
        <v>306.56366830990191</v>
      </c>
    </row>
    <row r="187" spans="1:6" ht="12.75" customHeight="1" x14ac:dyDescent="0.2">
      <c r="A187" s="53">
        <v>324</v>
      </c>
      <c r="B187" s="85" t="s">
        <v>418</v>
      </c>
      <c r="C187" s="50" t="s">
        <v>419</v>
      </c>
      <c r="D187" s="242">
        <v>867.4</v>
      </c>
      <c r="E187" s="242">
        <v>1540.15</v>
      </c>
      <c r="F187" s="52">
        <f t="shared" si="31"/>
        <v>177.55937283836755</v>
      </c>
    </row>
    <row r="188" spans="1:6" ht="12.75" customHeight="1" x14ac:dyDescent="0.2">
      <c r="A188" s="53">
        <v>329</v>
      </c>
      <c r="B188" s="85" t="s">
        <v>420</v>
      </c>
      <c r="C188" s="50" t="s">
        <v>421</v>
      </c>
      <c r="D188" s="51">
        <f t="shared" ref="D188:E188" si="43">SUM(D189:D195)</f>
        <v>249013.53</v>
      </c>
      <c r="E188" s="51">
        <f t="shared" si="43"/>
        <v>238748.68999999997</v>
      </c>
      <c r="F188" s="52">
        <f t="shared" si="31"/>
        <v>95.877798286703523</v>
      </c>
    </row>
    <row r="189" spans="1:6" ht="12.75" customHeight="1" x14ac:dyDescent="0.2">
      <c r="A189" s="53">
        <v>3291</v>
      </c>
      <c r="B189" s="232" t="s">
        <v>422</v>
      </c>
      <c r="C189" s="50" t="s">
        <v>423</v>
      </c>
      <c r="D189" s="242">
        <v>24433.55</v>
      </c>
      <c r="E189" s="242">
        <v>24297.18</v>
      </c>
      <c r="F189" s="52">
        <f t="shared" si="31"/>
        <v>99.441873980653654</v>
      </c>
    </row>
    <row r="190" spans="1:6" ht="12.75" customHeight="1" x14ac:dyDescent="0.2">
      <c r="A190" s="53">
        <v>3292</v>
      </c>
      <c r="B190" s="85" t="s">
        <v>424</v>
      </c>
      <c r="C190" s="50" t="s">
        <v>425</v>
      </c>
      <c r="D190" s="242">
        <v>7028.56</v>
      </c>
      <c r="E190" s="242">
        <v>8095.2199999999993</v>
      </c>
      <c r="F190" s="52">
        <f t="shared" si="31"/>
        <v>115.17608158712451</v>
      </c>
    </row>
    <row r="191" spans="1:6" ht="12.75" customHeight="1" x14ac:dyDescent="0.2">
      <c r="A191" s="53">
        <v>3293</v>
      </c>
      <c r="B191" s="85" t="s">
        <v>426</v>
      </c>
      <c r="C191" s="50" t="s">
        <v>427</v>
      </c>
      <c r="D191" s="242">
        <v>56161.54</v>
      </c>
      <c r="E191" s="242">
        <v>67951.149999999994</v>
      </c>
      <c r="F191" s="52">
        <f t="shared" si="31"/>
        <v>120.99231965505217</v>
      </c>
    </row>
    <row r="192" spans="1:6" ht="12.75" customHeight="1" x14ac:dyDescent="0.2">
      <c r="A192" s="53">
        <v>3294</v>
      </c>
      <c r="B192" s="85" t="s">
        <v>428</v>
      </c>
      <c r="C192" s="50" t="s">
        <v>429</v>
      </c>
      <c r="D192" s="242">
        <v>7406.8</v>
      </c>
      <c r="E192" s="242">
        <v>6636.46</v>
      </c>
      <c r="F192" s="52">
        <f t="shared" si="31"/>
        <v>89.599557163687422</v>
      </c>
    </row>
    <row r="193" spans="1:6" ht="12.75" customHeight="1" x14ac:dyDescent="0.2">
      <c r="A193" s="53">
        <v>3295</v>
      </c>
      <c r="B193" s="85" t="s">
        <v>430</v>
      </c>
      <c r="C193" s="50" t="s">
        <v>431</v>
      </c>
      <c r="D193" s="242">
        <v>32045.66</v>
      </c>
      <c r="E193" s="242">
        <v>23650.59</v>
      </c>
      <c r="F193" s="52">
        <f t="shared" si="31"/>
        <v>73.802786399156702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121937.42</v>
      </c>
      <c r="E195" s="242">
        <v>108118.08999999998</v>
      </c>
      <c r="F195" s="52">
        <f t="shared" si="31"/>
        <v>88.666866988000876</v>
      </c>
    </row>
    <row r="196" spans="1:6" ht="12.75" customHeight="1" x14ac:dyDescent="0.2">
      <c r="A196" s="53">
        <v>34</v>
      </c>
      <c r="B196" s="232" t="s">
        <v>436</v>
      </c>
      <c r="C196" s="50" t="s">
        <v>437</v>
      </c>
      <c r="D196" s="51">
        <f t="shared" ref="D196:E196" si="44">D197+D202+D210</f>
        <v>60735.71</v>
      </c>
      <c r="E196" s="51">
        <f t="shared" si="44"/>
        <v>49580.69</v>
      </c>
      <c r="F196" s="52">
        <f t="shared" si="31"/>
        <v>81.633506877584878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33423.85</v>
      </c>
      <c r="E202" s="51">
        <f t="shared" si="46"/>
        <v>27728.06</v>
      </c>
      <c r="F202" s="52">
        <f t="shared" si="31"/>
        <v>82.958905093219371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33423.85</v>
      </c>
      <c r="E205" s="242">
        <v>27728.06</v>
      </c>
      <c r="F205" s="52">
        <f t="shared" si="31"/>
        <v>82.958905093219371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27311.86</v>
      </c>
      <c r="E210" s="51">
        <f t="shared" si="47"/>
        <v>21852.63</v>
      </c>
      <c r="F210" s="52">
        <f t="shared" si="31"/>
        <v>80.011504159731345</v>
      </c>
    </row>
    <row r="211" spans="1:6" ht="12.75" customHeight="1" x14ac:dyDescent="0.2">
      <c r="A211" s="53">
        <v>3431</v>
      </c>
      <c r="B211" s="232" t="s">
        <v>466</v>
      </c>
      <c r="C211" s="50" t="s">
        <v>467</v>
      </c>
      <c r="D211" s="242">
        <v>17339.509999999998</v>
      </c>
      <c r="E211" s="242">
        <v>18166.93</v>
      </c>
      <c r="F211" s="52">
        <f t="shared" si="31"/>
        <v>104.77187648324551</v>
      </c>
    </row>
    <row r="212" spans="1:6" ht="12.75" customHeight="1" x14ac:dyDescent="0.2">
      <c r="A212" s="53">
        <v>3432</v>
      </c>
      <c r="B212" s="85" t="s">
        <v>468</v>
      </c>
      <c r="C212" s="50" t="s">
        <v>469</v>
      </c>
      <c r="D212" s="242">
        <v>148.27000000000001</v>
      </c>
      <c r="E212" s="242">
        <v>169.73</v>
      </c>
      <c r="F212" s="52">
        <f t="shared" si="31"/>
        <v>114.47359546772778</v>
      </c>
    </row>
    <row r="213" spans="1:6" ht="12.75" customHeight="1" x14ac:dyDescent="0.2">
      <c r="A213" s="53">
        <v>3433</v>
      </c>
      <c r="B213" s="85" t="s">
        <v>470</v>
      </c>
      <c r="C213" s="50" t="s">
        <v>471</v>
      </c>
      <c r="D213" s="242">
        <v>480.5</v>
      </c>
      <c r="E213" s="242">
        <v>17.13</v>
      </c>
      <c r="F213" s="52">
        <f t="shared" si="31"/>
        <v>3.5650364203954212</v>
      </c>
    </row>
    <row r="214" spans="1:6" ht="12.75" customHeight="1" x14ac:dyDescent="0.2">
      <c r="A214" s="53">
        <v>3434</v>
      </c>
      <c r="B214" s="85" t="s">
        <v>472</v>
      </c>
      <c r="C214" s="50" t="s">
        <v>473</v>
      </c>
      <c r="D214" s="242">
        <v>9343.58</v>
      </c>
      <c r="E214" s="242">
        <v>3498.84</v>
      </c>
      <c r="F214" s="52">
        <f t="shared" si="31"/>
        <v>37.446460564366127</v>
      </c>
    </row>
    <row r="215" spans="1:6" ht="12.75" customHeight="1" x14ac:dyDescent="0.2">
      <c r="A215" s="53">
        <v>35</v>
      </c>
      <c r="B215" s="85" t="s">
        <v>474</v>
      </c>
      <c r="C215" s="50" t="s">
        <v>475</v>
      </c>
      <c r="D215" s="51">
        <f t="shared" ref="D215:E215" si="48">D216+D219+D223</f>
        <v>55198.090000000004</v>
      </c>
      <c r="E215" s="51">
        <f t="shared" si="48"/>
        <v>48055.14</v>
      </c>
      <c r="F215" s="52">
        <f t="shared" si="31"/>
        <v>87.059425425771067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55198.090000000004</v>
      </c>
      <c r="E219" s="51">
        <f t="shared" si="50"/>
        <v>48055.14</v>
      </c>
      <c r="F219" s="52">
        <f t="shared" si="31"/>
        <v>87.059425425771067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2704.12</v>
      </c>
      <c r="E221" s="242">
        <v>3139.99</v>
      </c>
      <c r="F221" s="52">
        <f t="shared" si="31"/>
        <v>116.11873733414197</v>
      </c>
    </row>
    <row r="222" spans="1:6" ht="12.75" customHeight="1" x14ac:dyDescent="0.2">
      <c r="A222" s="53">
        <v>3523</v>
      </c>
      <c r="B222" s="85" t="s">
        <v>488</v>
      </c>
      <c r="C222" s="50" t="s">
        <v>489</v>
      </c>
      <c r="D222" s="242">
        <v>52493.97</v>
      </c>
      <c r="E222" s="242">
        <v>44915.15</v>
      </c>
      <c r="F222" s="52">
        <f t="shared" si="31"/>
        <v>85.562494130278196</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1762721.3900000001</v>
      </c>
      <c r="E224" s="51">
        <f t="shared" si="51"/>
        <v>2213039.98</v>
      </c>
      <c r="F224" s="52">
        <f t="shared" ref="F224:F235" si="52">IF(D224&lt;&gt;0,IF(E224/D224&gt;=100,"&gt;&gt;100",E224/D224*100),"-")</f>
        <v>125.54678195627953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492219.13</v>
      </c>
      <c r="E231" s="51">
        <f t="shared" si="55"/>
        <v>616097.84</v>
      </c>
      <c r="F231" s="52">
        <f t="shared" si="52"/>
        <v>125.16739038566014</v>
      </c>
    </row>
    <row r="232" spans="1:6" ht="12.75" customHeight="1" x14ac:dyDescent="0.2">
      <c r="A232" s="53">
        <v>3631</v>
      </c>
      <c r="B232" s="85" t="s">
        <v>508</v>
      </c>
      <c r="C232" s="50" t="s">
        <v>509</v>
      </c>
      <c r="D232" s="242">
        <v>114202.28</v>
      </c>
      <c r="E232" s="242">
        <v>122719.1</v>
      </c>
      <c r="F232" s="52">
        <f t="shared" si="52"/>
        <v>107.45766196611837</v>
      </c>
    </row>
    <row r="233" spans="1:6" ht="12.75" customHeight="1" x14ac:dyDescent="0.2">
      <c r="A233" s="53">
        <v>3632</v>
      </c>
      <c r="B233" s="85" t="s">
        <v>510</v>
      </c>
      <c r="C233" s="50" t="s">
        <v>511</v>
      </c>
      <c r="D233" s="242">
        <v>378016.85</v>
      </c>
      <c r="E233" s="242">
        <v>493378.74</v>
      </c>
      <c r="F233" s="52">
        <f t="shared" si="52"/>
        <v>130.51765814142942</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1270502.26</v>
      </c>
      <c r="E240" s="51">
        <f t="shared" si="58"/>
        <v>1596942.1400000001</v>
      </c>
      <c r="F240" s="52">
        <f t="shared" ref="F240:F243" si="59">IF(D240&lt;&gt;0,IF(E240/D240&gt;=100,"&gt;&gt;100",E240/D240*100),"-")</f>
        <v>125.6937661803136</v>
      </c>
    </row>
    <row r="241" spans="1:6" ht="24" x14ac:dyDescent="0.2">
      <c r="A241" s="53">
        <v>3672</v>
      </c>
      <c r="B241" s="85" t="s">
        <v>526</v>
      </c>
      <c r="C241" s="50" t="s">
        <v>527</v>
      </c>
      <c r="D241" s="242">
        <v>1204222.04</v>
      </c>
      <c r="E241" s="242">
        <v>1451492.35</v>
      </c>
      <c r="F241" s="52">
        <f t="shared" si="59"/>
        <v>120.53361438227788</v>
      </c>
    </row>
    <row r="242" spans="1:6" ht="24" x14ac:dyDescent="0.2">
      <c r="A242" s="53">
        <v>3673</v>
      </c>
      <c r="B242" s="85" t="s">
        <v>528</v>
      </c>
      <c r="C242" s="50" t="s">
        <v>529</v>
      </c>
      <c r="D242" s="242">
        <v>66280.22</v>
      </c>
      <c r="E242" s="242">
        <v>145449.79</v>
      </c>
      <c r="F242" s="52">
        <f t="shared" si="59"/>
        <v>219.44675198724445</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194708.48000000001</v>
      </c>
      <c r="E252" s="51">
        <f t="shared" si="63"/>
        <v>208588.47999999998</v>
      </c>
      <c r="F252" s="52">
        <f t="shared" ref="F252:F258" si="64">IF(D252&lt;&gt;0,IF(E252/D252&gt;=100,"&gt;&gt;100",E252/D252*100),"-")</f>
        <v>107.12860580083618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194708.48000000001</v>
      </c>
      <c r="E259" s="51">
        <f t="shared" si="66"/>
        <v>208588.47999999998</v>
      </c>
      <c r="F259" s="52">
        <f t="shared" ref="F259:F262" si="67">IF(D259&lt;&gt;0,IF(E259/D259&gt;=100,"&gt;&gt;100",E259/D259*100),"-")</f>
        <v>107.12860580083618</v>
      </c>
    </row>
    <row r="260" spans="1:6" ht="12.75" customHeight="1" x14ac:dyDescent="0.2">
      <c r="A260" s="53">
        <v>3721</v>
      </c>
      <c r="B260" s="85" t="s">
        <v>560</v>
      </c>
      <c r="C260" s="50" t="s">
        <v>561</v>
      </c>
      <c r="D260" s="242">
        <v>126293.91</v>
      </c>
      <c r="E260" s="242">
        <v>133312.09</v>
      </c>
      <c r="F260" s="52">
        <f t="shared" si="67"/>
        <v>105.55702171228999</v>
      </c>
    </row>
    <row r="261" spans="1:6" ht="12.75" customHeight="1" x14ac:dyDescent="0.2">
      <c r="A261" s="53">
        <v>3722</v>
      </c>
      <c r="B261" s="85" t="s">
        <v>562</v>
      </c>
      <c r="C261" s="50" t="s">
        <v>563</v>
      </c>
      <c r="D261" s="242">
        <v>68414.570000000007</v>
      </c>
      <c r="E261" s="242">
        <v>75276.39</v>
      </c>
      <c r="F261" s="52">
        <f t="shared" si="67"/>
        <v>110.02976412772891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625806.8600000001</v>
      </c>
      <c r="E263" s="51">
        <f t="shared" si="68"/>
        <v>586076.86</v>
      </c>
      <c r="F263" s="52">
        <f t="shared" ref="F263:F267" si="69">IF(D263&lt;&gt;0,IF(E263/D263&gt;=100,"&gt;&gt;100",E263/D263*100),"-")</f>
        <v>93.651395895532346</v>
      </c>
    </row>
    <row r="264" spans="1:6" ht="12.75" customHeight="1" x14ac:dyDescent="0.2">
      <c r="A264" s="53">
        <v>381</v>
      </c>
      <c r="B264" s="85" t="s">
        <v>568</v>
      </c>
      <c r="C264" s="50" t="s">
        <v>569</v>
      </c>
      <c r="D264" s="51">
        <f t="shared" ref="D264:E264" si="70">SUM(D265:D267)</f>
        <v>488414.06</v>
      </c>
      <c r="E264" s="51">
        <f t="shared" si="70"/>
        <v>538966.86</v>
      </c>
      <c r="F264" s="52">
        <f t="shared" si="69"/>
        <v>110.35039818468779</v>
      </c>
    </row>
    <row r="265" spans="1:6" ht="12.75" customHeight="1" x14ac:dyDescent="0.2">
      <c r="A265" s="53">
        <v>3811</v>
      </c>
      <c r="B265" s="85" t="s">
        <v>570</v>
      </c>
      <c r="C265" s="50" t="s">
        <v>571</v>
      </c>
      <c r="D265" s="242">
        <v>488414.06</v>
      </c>
      <c r="E265" s="242">
        <v>538966.86</v>
      </c>
      <c r="F265" s="52">
        <f t="shared" si="69"/>
        <v>110.35039818468779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42131</v>
      </c>
      <c r="E268" s="51">
        <f t="shared" si="71"/>
        <v>27200</v>
      </c>
      <c r="F268" s="52">
        <f t="shared" ref="F268:F272" si="72">IF(D268&lt;&gt;0,IF(E268/D268&gt;=100,"&gt;&gt;100",E268/D268*100),"-")</f>
        <v>64.560537371531652</v>
      </c>
    </row>
    <row r="269" spans="1:6" ht="12.75" customHeight="1" x14ac:dyDescent="0.2">
      <c r="A269" s="53">
        <v>3821</v>
      </c>
      <c r="B269" s="85" t="s">
        <v>578</v>
      </c>
      <c r="C269" s="50" t="s">
        <v>579</v>
      </c>
      <c r="D269" s="242">
        <v>11513.97</v>
      </c>
      <c r="E269" s="242">
        <v>27200</v>
      </c>
      <c r="F269" s="52">
        <f t="shared" si="72"/>
        <v>236.23476524604459</v>
      </c>
    </row>
    <row r="270" spans="1:6" ht="12.75" customHeight="1" x14ac:dyDescent="0.2">
      <c r="A270" s="53">
        <v>3822</v>
      </c>
      <c r="B270" s="85" t="s">
        <v>580</v>
      </c>
      <c r="C270" s="50" t="s">
        <v>581</v>
      </c>
      <c r="D270" s="242">
        <v>30617.03</v>
      </c>
      <c r="E270" s="242">
        <v>0</v>
      </c>
      <c r="F270" s="52">
        <f t="shared" si="72"/>
        <v>0</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95261.8</v>
      </c>
      <c r="E279" s="51">
        <f t="shared" si="75"/>
        <v>19910</v>
      </c>
      <c r="F279" s="52">
        <f t="shared" si="74"/>
        <v>20.900297915848746</v>
      </c>
    </row>
    <row r="280" spans="1:6" ht="24" x14ac:dyDescent="0.2">
      <c r="A280" s="53">
        <v>3861</v>
      </c>
      <c r="B280" s="85" t="s">
        <v>599</v>
      </c>
      <c r="C280" s="50" t="s">
        <v>600</v>
      </c>
      <c r="D280" s="242">
        <v>95261.8</v>
      </c>
      <c r="E280" s="242">
        <v>19910</v>
      </c>
      <c r="F280" s="52">
        <f t="shared" si="74"/>
        <v>20.900297915848746</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4897151.9400000004</v>
      </c>
      <c r="E289" s="51">
        <f t="shared" si="79"/>
        <v>5497990.9500000002</v>
      </c>
      <c r="F289" s="52">
        <f t="shared" si="76"/>
        <v>112.26915189402924</v>
      </c>
    </row>
    <row r="290" spans="1:6" ht="12.75" customHeight="1" x14ac:dyDescent="0.2">
      <c r="A290" s="53" t="s">
        <v>609</v>
      </c>
      <c r="B290" s="85" t="s">
        <v>620</v>
      </c>
      <c r="C290" s="50" t="s">
        <v>621</v>
      </c>
      <c r="D290" s="51">
        <f>IF(D6&gt;=D289,D6-D289,0)</f>
        <v>2278611.96</v>
      </c>
      <c r="E290" s="51">
        <f>IF(E6&gt;=E289,E6-E289,0)</f>
        <v>2098502.8800000018</v>
      </c>
      <c r="F290" s="52">
        <f t="shared" si="76"/>
        <v>92.095666872564024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858964.51</v>
      </c>
      <c r="E292" s="242">
        <v>2674896.6999999997</v>
      </c>
      <c r="F292" s="52">
        <f t="shared" si="76"/>
        <v>311.40945508912819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725054.14</v>
      </c>
      <c r="E294" s="242">
        <v>724805.12</v>
      </c>
      <c r="F294" s="52">
        <f t="shared" si="76"/>
        <v>99.965654978537188</v>
      </c>
    </row>
    <row r="295" spans="1:6" ht="24" x14ac:dyDescent="0.2">
      <c r="A295" s="53">
        <v>9661</v>
      </c>
      <c r="B295" s="85" t="s">
        <v>630</v>
      </c>
      <c r="C295" s="50" t="s">
        <v>631</v>
      </c>
      <c r="D295" s="242">
        <v>2457.9299999999998</v>
      </c>
      <c r="E295" s="242">
        <v>6614.35</v>
      </c>
      <c r="F295" s="52">
        <f t="shared" si="76"/>
        <v>269.10245613178574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439743.28</v>
      </c>
      <c r="E298" s="51">
        <f t="shared" si="80"/>
        <v>226157.11</v>
      </c>
      <c r="F298" s="52">
        <f t="shared" ref="F298:F418" si="81">IF(D298&lt;&gt;0,IF(E298/D298&gt;=100,"&gt;&gt;100",E298/D298*100),"-")</f>
        <v>51.429349869769467</v>
      </c>
    </row>
    <row r="299" spans="1:6" ht="12.75" customHeight="1" x14ac:dyDescent="0.2">
      <c r="A299" s="53">
        <v>71</v>
      </c>
      <c r="B299" s="85" t="s">
        <v>637</v>
      </c>
      <c r="C299" s="50" t="s">
        <v>638</v>
      </c>
      <c r="D299" s="51">
        <f t="shared" ref="D299:E299" si="82">D300+D304</f>
        <v>284269.18</v>
      </c>
      <c r="E299" s="51">
        <f t="shared" si="82"/>
        <v>83615.37</v>
      </c>
      <c r="F299" s="52">
        <f t="shared" si="81"/>
        <v>29.414152459299313</v>
      </c>
    </row>
    <row r="300" spans="1:6" ht="24" x14ac:dyDescent="0.2">
      <c r="A300" s="53">
        <v>711</v>
      </c>
      <c r="B300" s="85" t="s">
        <v>639</v>
      </c>
      <c r="C300" s="50" t="s">
        <v>640</v>
      </c>
      <c r="D300" s="51">
        <f t="shared" ref="D300:E300" si="83">SUM(D301:D303)</f>
        <v>284269.18</v>
      </c>
      <c r="E300" s="51">
        <f t="shared" si="83"/>
        <v>83615.37</v>
      </c>
      <c r="F300" s="52">
        <f t="shared" si="81"/>
        <v>29.414152459299313</v>
      </c>
    </row>
    <row r="301" spans="1:6" ht="12.75" customHeight="1" x14ac:dyDescent="0.2">
      <c r="A301" s="53">
        <v>7111</v>
      </c>
      <c r="B301" s="85" t="s">
        <v>641</v>
      </c>
      <c r="C301" s="50" t="s">
        <v>642</v>
      </c>
      <c r="D301" s="242">
        <v>284269.18</v>
      </c>
      <c r="E301" s="242">
        <v>83615.37</v>
      </c>
      <c r="F301" s="52">
        <f t="shared" si="81"/>
        <v>29.414152459299313</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155474.1</v>
      </c>
      <c r="E311" s="51">
        <f t="shared" si="85"/>
        <v>142541.74</v>
      </c>
      <c r="F311" s="52">
        <f t="shared" si="81"/>
        <v>91.681984330509053</v>
      </c>
    </row>
    <row r="312" spans="1:6" ht="12.75" customHeight="1" x14ac:dyDescent="0.2">
      <c r="A312" s="53">
        <v>721</v>
      </c>
      <c r="B312" s="85" t="s">
        <v>663</v>
      </c>
      <c r="C312" s="50" t="s">
        <v>664</v>
      </c>
      <c r="D312" s="51">
        <f t="shared" ref="D312:E312" si="86">SUM(D313:D316)</f>
        <v>155474.1</v>
      </c>
      <c r="E312" s="51">
        <f t="shared" si="86"/>
        <v>142541.74</v>
      </c>
      <c r="F312" s="52">
        <f t="shared" si="81"/>
        <v>91.681984330509053</v>
      </c>
    </row>
    <row r="313" spans="1:6" ht="12.75" customHeight="1" x14ac:dyDescent="0.2">
      <c r="A313" s="53">
        <v>7211</v>
      </c>
      <c r="B313" s="85" t="s">
        <v>665</v>
      </c>
      <c r="C313" s="50" t="s">
        <v>666</v>
      </c>
      <c r="D313" s="242">
        <v>11974.2</v>
      </c>
      <c r="E313" s="242">
        <v>45472.08</v>
      </c>
      <c r="F313" s="52">
        <f t="shared" si="81"/>
        <v>379.75046349651751</v>
      </c>
    </row>
    <row r="314" spans="1:6" ht="12.75" customHeight="1" x14ac:dyDescent="0.2">
      <c r="A314" s="53">
        <v>7212</v>
      </c>
      <c r="B314" s="85" t="s">
        <v>667</v>
      </c>
      <c r="C314" s="50" t="s">
        <v>668</v>
      </c>
      <c r="D314" s="242">
        <v>0</v>
      </c>
      <c r="E314" s="242">
        <v>71022.06</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143499.9</v>
      </c>
      <c r="E316" s="242">
        <v>26047.599999999999</v>
      </c>
      <c r="F316" s="52">
        <f t="shared" si="81"/>
        <v>18.151650279895666</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1193578.76</v>
      </c>
      <c r="E350" s="51">
        <f t="shared" si="95"/>
        <v>879821.47</v>
      </c>
      <c r="F350" s="52">
        <f t="shared" si="81"/>
        <v>73.712895996909324</v>
      </c>
    </row>
    <row r="351" spans="1:6" ht="12.75" customHeight="1" x14ac:dyDescent="0.2">
      <c r="A351" s="53">
        <v>41</v>
      </c>
      <c r="B351" s="85" t="s">
        <v>741</v>
      </c>
      <c r="C351" s="50" t="s">
        <v>742</v>
      </c>
      <c r="D351" s="51">
        <f t="shared" ref="D351:E351" si="96">D352+D356</f>
        <v>128935.25</v>
      </c>
      <c r="E351" s="51">
        <f t="shared" si="96"/>
        <v>16128.59</v>
      </c>
      <c r="F351" s="52">
        <f t="shared" si="81"/>
        <v>12.509061718963588</v>
      </c>
    </row>
    <row r="352" spans="1:6" ht="12.75" customHeight="1" x14ac:dyDescent="0.2">
      <c r="A352" s="53">
        <v>411</v>
      </c>
      <c r="B352" s="85" t="s">
        <v>743</v>
      </c>
      <c r="C352" s="50" t="s">
        <v>744</v>
      </c>
      <c r="D352" s="51">
        <f t="shared" ref="D352:E352" si="97">SUM(D353:D355)</f>
        <v>100134.39999999999</v>
      </c>
      <c r="E352" s="51">
        <f t="shared" si="97"/>
        <v>16128.59</v>
      </c>
      <c r="F352" s="52">
        <f t="shared" si="81"/>
        <v>16.106942269589673</v>
      </c>
    </row>
    <row r="353" spans="1:6" ht="12.75" customHeight="1" x14ac:dyDescent="0.2">
      <c r="A353" s="53">
        <v>4111</v>
      </c>
      <c r="B353" s="85" t="s">
        <v>641</v>
      </c>
      <c r="C353" s="50" t="s">
        <v>745</v>
      </c>
      <c r="D353" s="242">
        <v>100134.39999999999</v>
      </c>
      <c r="E353" s="242">
        <v>16128.59</v>
      </c>
      <c r="F353" s="52">
        <f t="shared" si="81"/>
        <v>16.106942269589673</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28800.85</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28800.85</v>
      </c>
      <c r="E362" s="242">
        <v>0</v>
      </c>
      <c r="F362" s="52">
        <f t="shared" si="81"/>
        <v>0</v>
      </c>
    </row>
    <row r="363" spans="1:6" ht="24" x14ac:dyDescent="0.2">
      <c r="A363" s="53">
        <v>42</v>
      </c>
      <c r="B363" s="232" t="s">
        <v>757</v>
      </c>
      <c r="C363" s="50" t="s">
        <v>758</v>
      </c>
      <c r="D363" s="51">
        <f t="shared" ref="D363:E363" si="99">D364+D369+D378+D383+D388+D391</f>
        <v>858175.29999999993</v>
      </c>
      <c r="E363" s="51">
        <f t="shared" si="99"/>
        <v>578263.64</v>
      </c>
      <c r="F363" s="52">
        <f t="shared" si="81"/>
        <v>67.382927474141937</v>
      </c>
    </row>
    <row r="364" spans="1:6" ht="12.75" customHeight="1" x14ac:dyDescent="0.2">
      <c r="A364" s="53">
        <v>421</v>
      </c>
      <c r="B364" s="85" t="s">
        <v>759</v>
      </c>
      <c r="C364" s="50" t="s">
        <v>760</v>
      </c>
      <c r="D364" s="51">
        <f t="shared" ref="D364:E364" si="100">SUM(D365:D368)</f>
        <v>789828.22</v>
      </c>
      <c r="E364" s="51">
        <f t="shared" si="100"/>
        <v>484727.4</v>
      </c>
      <c r="F364" s="52">
        <f t="shared" si="81"/>
        <v>61.371243483804626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66198</v>
      </c>
      <c r="F366" s="52" t="str">
        <f t="shared" si="81"/>
        <v>-</v>
      </c>
    </row>
    <row r="367" spans="1:6" ht="12.75" customHeight="1" x14ac:dyDescent="0.2">
      <c r="A367" s="53">
        <v>4213</v>
      </c>
      <c r="B367" s="85" t="s">
        <v>669</v>
      </c>
      <c r="C367" s="50" t="s">
        <v>763</v>
      </c>
      <c r="D367" s="242">
        <v>78034.38</v>
      </c>
      <c r="E367" s="242">
        <v>217633.94</v>
      </c>
      <c r="F367" s="52">
        <f t="shared" si="81"/>
        <v>278.89494348516644</v>
      </c>
    </row>
    <row r="368" spans="1:6" ht="12.75" customHeight="1" x14ac:dyDescent="0.2">
      <c r="A368" s="53">
        <v>4214</v>
      </c>
      <c r="B368" s="85" t="s">
        <v>671</v>
      </c>
      <c r="C368" s="50" t="s">
        <v>764</v>
      </c>
      <c r="D368" s="242">
        <v>711793.84</v>
      </c>
      <c r="E368" s="242">
        <v>200895.46</v>
      </c>
      <c r="F368" s="52">
        <f t="shared" si="81"/>
        <v>28.223826719264665</v>
      </c>
    </row>
    <row r="369" spans="1:6" ht="12.75" customHeight="1" x14ac:dyDescent="0.2">
      <c r="A369" s="53">
        <v>422</v>
      </c>
      <c r="B369" s="85" t="s">
        <v>765</v>
      </c>
      <c r="C369" s="50" t="s">
        <v>766</v>
      </c>
      <c r="D369" s="51">
        <f t="shared" ref="D369:E369" si="101">SUM(D370:D377)</f>
        <v>12462.489999999998</v>
      </c>
      <c r="E369" s="51">
        <f t="shared" si="101"/>
        <v>65044.000000000007</v>
      </c>
      <c r="F369" s="52">
        <f t="shared" si="81"/>
        <v>521.9181720506898</v>
      </c>
    </row>
    <row r="370" spans="1:6" ht="12.75" customHeight="1" x14ac:dyDescent="0.2">
      <c r="A370" s="53">
        <v>4221</v>
      </c>
      <c r="B370" s="85" t="s">
        <v>675</v>
      </c>
      <c r="C370" s="50" t="s">
        <v>767</v>
      </c>
      <c r="D370" s="242">
        <v>6582.75</v>
      </c>
      <c r="E370" s="242">
        <v>14446.590000000004</v>
      </c>
      <c r="F370" s="52">
        <f t="shared" si="81"/>
        <v>219.4613193574115</v>
      </c>
    </row>
    <row r="371" spans="1:6" ht="12.75" customHeight="1" x14ac:dyDescent="0.2">
      <c r="A371" s="53">
        <v>4222</v>
      </c>
      <c r="B371" s="85" t="s">
        <v>768</v>
      </c>
      <c r="C371" s="50" t="s">
        <v>769</v>
      </c>
      <c r="D371" s="242">
        <v>3270.12</v>
      </c>
      <c r="E371" s="242">
        <v>15145.13</v>
      </c>
      <c r="F371" s="52">
        <f t="shared" si="81"/>
        <v>463.13682678311494</v>
      </c>
    </row>
    <row r="372" spans="1:6" ht="12.75" customHeight="1" x14ac:dyDescent="0.2">
      <c r="A372" s="53">
        <v>4223</v>
      </c>
      <c r="B372" s="85" t="s">
        <v>679</v>
      </c>
      <c r="C372" s="50" t="s">
        <v>770</v>
      </c>
      <c r="D372" s="242">
        <v>0</v>
      </c>
      <c r="E372" s="242">
        <v>187.59000000000015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2609.62</v>
      </c>
      <c r="E375" s="242">
        <v>2764.69</v>
      </c>
      <c r="F375" s="52">
        <f t="shared" si="81"/>
        <v>105.94224446471134</v>
      </c>
    </row>
    <row r="376" spans="1:6" ht="12.75" customHeight="1" x14ac:dyDescent="0.2">
      <c r="A376" s="53">
        <v>4227</v>
      </c>
      <c r="B376" s="232" t="s">
        <v>687</v>
      </c>
      <c r="C376" s="50" t="s">
        <v>774</v>
      </c>
      <c r="D376" s="242">
        <v>0</v>
      </c>
      <c r="E376" s="242">
        <v>32500.000000000007</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55884.590000000004</v>
      </c>
      <c r="E391" s="51">
        <f t="shared" si="105"/>
        <v>28492.239999999998</v>
      </c>
      <c r="F391" s="52">
        <f t="shared" si="81"/>
        <v>50.984072711278714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12442.76</v>
      </c>
      <c r="E393" s="242">
        <v>0</v>
      </c>
      <c r="F393" s="52">
        <f t="shared" si="81"/>
        <v>0</v>
      </c>
    </row>
    <row r="394" spans="1:6" ht="12.75" customHeight="1" x14ac:dyDescent="0.2">
      <c r="A394" s="53">
        <v>4263</v>
      </c>
      <c r="B394" s="85" t="s">
        <v>723</v>
      </c>
      <c r="C394" s="50" t="s">
        <v>798</v>
      </c>
      <c r="D394" s="242">
        <v>33728.18</v>
      </c>
      <c r="E394" s="242">
        <v>11563.48</v>
      </c>
      <c r="F394" s="52">
        <f t="shared" si="81"/>
        <v>34.284328416178994</v>
      </c>
    </row>
    <row r="395" spans="1:6" ht="12.75" customHeight="1" x14ac:dyDescent="0.2">
      <c r="A395" s="53">
        <v>4264</v>
      </c>
      <c r="B395" s="85" t="s">
        <v>725</v>
      </c>
      <c r="C395" s="50" t="s">
        <v>799</v>
      </c>
      <c r="D395" s="242">
        <v>9713.65</v>
      </c>
      <c r="E395" s="242">
        <v>16928.759999999998</v>
      </c>
      <c r="F395" s="52">
        <f t="shared" si="81"/>
        <v>174.27805201958068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206468.21</v>
      </c>
      <c r="E402" s="51">
        <f t="shared" si="109"/>
        <v>285429.24</v>
      </c>
      <c r="F402" s="52">
        <f t="shared" si="81"/>
        <v>138.24367441360585</v>
      </c>
    </row>
    <row r="403" spans="1:6" ht="12.75" customHeight="1" x14ac:dyDescent="0.2">
      <c r="A403" s="53">
        <v>451</v>
      </c>
      <c r="B403" s="85" t="s">
        <v>812</v>
      </c>
      <c r="C403" s="50" t="s">
        <v>813</v>
      </c>
      <c r="D403" s="242">
        <v>198504.84</v>
      </c>
      <c r="E403" s="242">
        <v>272429.24</v>
      </c>
      <c r="F403" s="52">
        <f t="shared" si="81"/>
        <v>137.24060330216633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7963.37</v>
      </c>
      <c r="E406" s="242">
        <v>13000</v>
      </c>
      <c r="F406" s="52">
        <f t="shared" si="81"/>
        <v>163.24746935028762</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753835.48</v>
      </c>
      <c r="E408" s="51">
        <f t="shared" si="111"/>
        <v>653664.36</v>
      </c>
      <c r="F408" s="52">
        <f t="shared" si="81"/>
        <v>86.711806135736666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2442957.9700000002</v>
      </c>
      <c r="E410" s="242">
        <v>2738418.86</v>
      </c>
      <c r="F410" s="52">
        <f t="shared" si="81"/>
        <v>112.09439104676859</v>
      </c>
    </row>
    <row r="411" spans="1:6" ht="12.75" customHeight="1" x14ac:dyDescent="0.2">
      <c r="A411" s="53">
        <v>97</v>
      </c>
      <c r="B411" s="85" t="s">
        <v>828</v>
      </c>
      <c r="C411" s="50" t="s">
        <v>829</v>
      </c>
      <c r="D411" s="242">
        <v>231505.42</v>
      </c>
      <c r="E411" s="242">
        <v>217942.04</v>
      </c>
      <c r="F411" s="52">
        <f t="shared" si="81"/>
        <v>94.141225721626725</v>
      </c>
    </row>
    <row r="412" spans="1:6" ht="12.75" customHeight="1" x14ac:dyDescent="0.2">
      <c r="A412" s="53" t="s">
        <v>609</v>
      </c>
      <c r="B412" s="85" t="s">
        <v>830</v>
      </c>
      <c r="C412" s="50" t="s">
        <v>831</v>
      </c>
      <c r="D412" s="51">
        <f>D6+D298</f>
        <v>7615507.1800000006</v>
      </c>
      <c r="E412" s="51">
        <f>E6+E298</f>
        <v>7822650.9400000023</v>
      </c>
      <c r="F412" s="52">
        <f t="shared" si="81"/>
        <v>102.72002579872823</v>
      </c>
    </row>
    <row r="413" spans="1:6" ht="12.75" customHeight="1" x14ac:dyDescent="0.2">
      <c r="A413" s="53" t="s">
        <v>609</v>
      </c>
      <c r="B413" s="85" t="s">
        <v>832</v>
      </c>
      <c r="C413" s="50" t="s">
        <v>833</v>
      </c>
      <c r="D413" s="51">
        <f t="shared" ref="D413:E413" si="112">D289+D350</f>
        <v>6090730.7000000002</v>
      </c>
      <c r="E413" s="51">
        <f t="shared" si="112"/>
        <v>6377812.4199999999</v>
      </c>
      <c r="F413" s="52">
        <f t="shared" si="81"/>
        <v>104.7134200170761</v>
      </c>
    </row>
    <row r="414" spans="1:6" ht="12.75" customHeight="1" x14ac:dyDescent="0.2">
      <c r="A414" s="53" t="s">
        <v>609</v>
      </c>
      <c r="B414" s="85" t="s">
        <v>834</v>
      </c>
      <c r="C414" s="50" t="s">
        <v>835</v>
      </c>
      <c r="D414" s="51">
        <f t="shared" ref="D414:E414" si="113">IF(D412&gt;=D413,D412-D413,0)</f>
        <v>1524776.4800000004</v>
      </c>
      <c r="E414" s="51">
        <f t="shared" si="113"/>
        <v>1444838.5200000023</v>
      </c>
      <c r="F414" s="52">
        <f t="shared" si="81"/>
        <v>94.757398146645201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1583993.4600000002</v>
      </c>
      <c r="E417" s="51">
        <f t="shared" si="116"/>
        <v>63522.160000000149</v>
      </c>
      <c r="F417" s="52">
        <f t="shared" si="81"/>
        <v>4.010253931225205</v>
      </c>
    </row>
    <row r="418" spans="1:6" ht="12.75" customHeight="1" x14ac:dyDescent="0.2">
      <c r="A418" s="55" t="s">
        <v>843</v>
      </c>
      <c r="B418" s="233" t="s">
        <v>844</v>
      </c>
      <c r="C418" s="56" t="s">
        <v>845</v>
      </c>
      <c r="D418" s="62">
        <f t="shared" ref="D418:E418" si="117">D294+D411</f>
        <v>956559.56</v>
      </c>
      <c r="E418" s="62">
        <f t="shared" si="117"/>
        <v>942747.16</v>
      </c>
      <c r="F418" s="57">
        <f t="shared" si="81"/>
        <v>98.556033458073429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518141.45</v>
      </c>
      <c r="E528" s="51">
        <f t="shared" si="148"/>
        <v>214576.55</v>
      </c>
      <c r="F528" s="52">
        <f t="shared" si="119"/>
        <v>41.412735846553097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518141.45</v>
      </c>
      <c r="E593" s="51">
        <f t="shared" si="167"/>
        <v>214576.55</v>
      </c>
      <c r="F593" s="52">
        <f t="shared" si="119"/>
        <v>41.412735846553097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394353.96</v>
      </c>
      <c r="E605" s="51">
        <f t="shared" si="171"/>
        <v>214576.55</v>
      </c>
      <c r="F605" s="52">
        <f t="shared" si="119"/>
        <v>54.412170731086348</v>
      </c>
    </row>
    <row r="606" spans="1:6" ht="24" x14ac:dyDescent="0.2">
      <c r="A606" s="53">
        <v>5443</v>
      </c>
      <c r="B606" s="85" t="s">
        <v>1210</v>
      </c>
      <c r="C606" s="50" t="s">
        <v>1211</v>
      </c>
      <c r="D606" s="242">
        <v>394353.96</v>
      </c>
      <c r="E606" s="242">
        <v>214576.55</v>
      </c>
      <c r="F606" s="52">
        <f t="shared" si="119"/>
        <v>54.412170731086348</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123787.49</v>
      </c>
      <c r="E617" s="51">
        <f t="shared" si="173"/>
        <v>0</v>
      </c>
      <c r="F617" s="52">
        <f t="shared" si="119"/>
        <v>0</v>
      </c>
    </row>
    <row r="618" spans="1:6" ht="12.75" customHeight="1" x14ac:dyDescent="0.2">
      <c r="A618" s="53">
        <v>5471</v>
      </c>
      <c r="B618" s="85" t="s">
        <v>1234</v>
      </c>
      <c r="C618" s="50" t="s">
        <v>1235</v>
      </c>
      <c r="D618" s="242">
        <v>123787.49</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518141.45</v>
      </c>
      <c r="E636" s="51">
        <f t="shared" si="179"/>
        <v>214576.55</v>
      </c>
      <c r="F636" s="52">
        <f t="shared" si="119"/>
        <v>41.412735846553097</v>
      </c>
    </row>
    <row r="637" spans="1:6" ht="12.75" customHeight="1" x14ac:dyDescent="0.2">
      <c r="A637" s="53">
        <v>92213</v>
      </c>
      <c r="B637" s="85" t="s">
        <v>1272</v>
      </c>
      <c r="C637" s="50" t="s">
        <v>1273</v>
      </c>
      <c r="D637" s="242">
        <v>61992.67</v>
      </c>
      <c r="E637" s="242">
        <v>0</v>
      </c>
      <c r="F637" s="52">
        <f t="shared" si="119"/>
        <v>0</v>
      </c>
    </row>
    <row r="638" spans="1:6" ht="12.75" customHeight="1" x14ac:dyDescent="0.2">
      <c r="A638" s="53">
        <v>92223</v>
      </c>
      <c r="B638" s="85" t="s">
        <v>1274</v>
      </c>
      <c r="C638" s="50" t="s">
        <v>1275</v>
      </c>
      <c r="D638" s="242">
        <v>0</v>
      </c>
      <c r="E638" s="242">
        <v>456148.80000000005</v>
      </c>
      <c r="F638" s="52" t="str">
        <f t="shared" si="119"/>
        <v>-</v>
      </c>
    </row>
    <row r="639" spans="1:6" ht="12.75" customHeight="1" x14ac:dyDescent="0.2">
      <c r="A639" s="53" t="s">
        <v>609</v>
      </c>
      <c r="B639" s="85" t="s">
        <v>1276</v>
      </c>
      <c r="C639" s="50" t="s">
        <v>1277</v>
      </c>
      <c r="D639" s="51">
        <f t="shared" ref="D639:E639" si="180">D412+D420</f>
        <v>7615507.1800000006</v>
      </c>
      <c r="E639" s="51">
        <f t="shared" si="180"/>
        <v>7822650.9400000023</v>
      </c>
      <c r="F639" s="52">
        <f t="shared" si="119"/>
        <v>102.72002579872823</v>
      </c>
    </row>
    <row r="640" spans="1:6" ht="12.75" customHeight="1" x14ac:dyDescent="0.2">
      <c r="A640" s="53" t="s">
        <v>609</v>
      </c>
      <c r="B640" s="85" t="s">
        <v>1278</v>
      </c>
      <c r="C640" s="50" t="s">
        <v>1279</v>
      </c>
      <c r="D640" s="51">
        <f t="shared" ref="D640:E640" si="181">D413+D528</f>
        <v>6608872.1500000004</v>
      </c>
      <c r="E640" s="51">
        <f t="shared" si="181"/>
        <v>6592388.9699999997</v>
      </c>
      <c r="F640" s="52">
        <f t="shared" si="119"/>
        <v>99.750590121492948</v>
      </c>
    </row>
    <row r="641" spans="1:6" ht="12.75" customHeight="1" x14ac:dyDescent="0.2">
      <c r="A641" s="53" t="s">
        <v>609</v>
      </c>
      <c r="B641" s="85" t="s">
        <v>1280</v>
      </c>
      <c r="C641" s="50" t="s">
        <v>1281</v>
      </c>
      <c r="D641" s="51">
        <f t="shared" ref="D641:E641" si="182">IF(D639&gt;=D640,D639-D640,0)</f>
        <v>1006635.0300000003</v>
      </c>
      <c r="E641" s="51">
        <f t="shared" si="182"/>
        <v>1230261.9700000025</v>
      </c>
      <c r="F641" s="52">
        <f t="shared" si="119"/>
        <v>122.21529485219705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1522000.7900000003</v>
      </c>
      <c r="E644" s="51">
        <f t="shared" si="185"/>
        <v>519670.9600000002</v>
      </c>
      <c r="F644" s="52">
        <f t="shared" si="119"/>
        <v>34.143934971282121</v>
      </c>
    </row>
    <row r="645" spans="1:6" ht="24" x14ac:dyDescent="0.2">
      <c r="A645" s="53" t="s">
        <v>609</v>
      </c>
      <c r="B645" s="85" t="s">
        <v>1288</v>
      </c>
      <c r="C645" s="50" t="s">
        <v>1289</v>
      </c>
      <c r="D645" s="51">
        <f t="shared" ref="D645:E645" si="186">IF(D641+D643-D642-D644&gt;=0,D641+D643-D642-D644,0)</f>
        <v>0</v>
      </c>
      <c r="E645" s="51">
        <f t="shared" si="186"/>
        <v>710591.01000000234</v>
      </c>
      <c r="F645" s="52" t="str">
        <f t="shared" si="119"/>
        <v>-</v>
      </c>
    </row>
    <row r="646" spans="1:6" ht="24" x14ac:dyDescent="0.2">
      <c r="A646" s="53" t="s">
        <v>609</v>
      </c>
      <c r="B646" s="85" t="s">
        <v>1290</v>
      </c>
      <c r="C646" s="50" t="s">
        <v>1291</v>
      </c>
      <c r="D646" s="51">
        <f t="shared" ref="D646:E646" si="187">IF(D642+D644-D641-D643&gt;=0,D642+D644-D641-D643,0)</f>
        <v>515365.76</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49794.68</v>
      </c>
      <c r="E649" s="242">
        <v>434647.65</v>
      </c>
      <c r="F649" s="52">
        <f t="shared" ref="F649:F724" si="188">IF(D649&lt;&gt;0,IF(E649/D649&gt;=100,"&gt;&gt;100",E649/D649*100),"-")</f>
        <v>872.8796931720417</v>
      </c>
    </row>
    <row r="650" spans="1:6" ht="12.75" customHeight="1" x14ac:dyDescent="0.2">
      <c r="A650" s="53" t="s">
        <v>1297</v>
      </c>
      <c r="B650" s="85" t="s">
        <v>1298</v>
      </c>
      <c r="C650" s="50" t="s">
        <v>1297</v>
      </c>
      <c r="D650" s="242">
        <v>10170043.279999999</v>
      </c>
      <c r="E650" s="242">
        <v>9994176.870000001</v>
      </c>
      <c r="F650" s="52">
        <f t="shared" si="188"/>
        <v>98.270740790790427</v>
      </c>
    </row>
    <row r="651" spans="1:6" ht="12.75" customHeight="1" x14ac:dyDescent="0.2">
      <c r="A651" s="53" t="s">
        <v>1299</v>
      </c>
      <c r="B651" s="85" t="s">
        <v>1300</v>
      </c>
      <c r="C651" s="50" t="s">
        <v>1299</v>
      </c>
      <c r="D651" s="242">
        <v>9785256.6600000001</v>
      </c>
      <c r="E651" s="242">
        <v>8877693.8900000025</v>
      </c>
      <c r="F651" s="52">
        <f t="shared" si="188"/>
        <v>90.725202194134397</v>
      </c>
    </row>
    <row r="652" spans="1:6" ht="24" x14ac:dyDescent="0.2">
      <c r="A652" s="53">
        <v>11</v>
      </c>
      <c r="B652" s="85" t="s">
        <v>1301</v>
      </c>
      <c r="C652" s="50" t="s">
        <v>1302</v>
      </c>
      <c r="D652" s="51">
        <f t="shared" ref="D652:E652" si="189">+D649+D650-D651</f>
        <v>434581.29999999888</v>
      </c>
      <c r="E652" s="51">
        <f t="shared" si="189"/>
        <v>1551130.629999999</v>
      </c>
      <c r="F652" s="52">
        <f t="shared" si="188"/>
        <v>356.9253048854157</v>
      </c>
    </row>
    <row r="653" spans="1:6" ht="24" x14ac:dyDescent="0.2">
      <c r="A653" s="53" t="s">
        <v>609</v>
      </c>
      <c r="B653" s="85" t="s">
        <v>1303</v>
      </c>
      <c r="C653" s="50" t="s">
        <v>1304</v>
      </c>
      <c r="D653" s="262">
        <v>28</v>
      </c>
      <c r="E653" s="262">
        <v>30</v>
      </c>
      <c r="F653" s="52">
        <f t="shared" si="188"/>
        <v>107.14285714285714</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26</v>
      </c>
      <c r="E655" s="262">
        <v>29</v>
      </c>
      <c r="F655" s="52">
        <f t="shared" si="188"/>
        <v>111.53846153846155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290771.99</v>
      </c>
      <c r="E658" s="242">
        <v>339813.06</v>
      </c>
      <c r="F658" s="52">
        <f t="shared" si="188"/>
        <v>116.86581640824483</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106.18</v>
      </c>
      <c r="F660" s="52" t="str">
        <f t="shared" si="188"/>
        <v>-</v>
      </c>
    </row>
    <row r="661" spans="1:6" ht="12.75" customHeight="1" x14ac:dyDescent="0.2">
      <c r="A661" s="53">
        <v>63311</v>
      </c>
      <c r="B661" s="85" t="s">
        <v>1320</v>
      </c>
      <c r="C661" s="50" t="s">
        <v>1321</v>
      </c>
      <c r="D661" s="242">
        <v>2256.29</v>
      </c>
      <c r="E661" s="242">
        <v>0</v>
      </c>
      <c r="F661" s="52">
        <f t="shared" si="188"/>
        <v>0</v>
      </c>
    </row>
    <row r="662" spans="1:6" ht="12.75" customHeight="1" x14ac:dyDescent="0.2">
      <c r="A662" s="53">
        <v>63312</v>
      </c>
      <c r="B662" s="85" t="s">
        <v>1322</v>
      </c>
      <c r="C662" s="50" t="s">
        <v>1323</v>
      </c>
      <c r="D662" s="242">
        <v>1393.59</v>
      </c>
      <c r="E662" s="242">
        <v>4356.6099999999997</v>
      </c>
      <c r="F662" s="52">
        <f t="shared" si="188"/>
        <v>312.61777136747537</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3068.95</v>
      </c>
      <c r="E664" s="242">
        <v>1654</v>
      </c>
      <c r="F664" s="52">
        <f t="shared" si="188"/>
        <v>53.894654523534115</v>
      </c>
    </row>
    <row r="665" spans="1:6" ht="12.75" customHeight="1" x14ac:dyDescent="0.2">
      <c r="A665" s="53">
        <v>63321</v>
      </c>
      <c r="B665" s="85" t="s">
        <v>1328</v>
      </c>
      <c r="C665" s="50" t="s">
        <v>1329</v>
      </c>
      <c r="D665" s="242">
        <v>203068.35</v>
      </c>
      <c r="E665" s="242">
        <v>125087.98</v>
      </c>
      <c r="F665" s="52">
        <f t="shared" si="188"/>
        <v>61.598954243731228</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4001.99</v>
      </c>
      <c r="E668" s="242">
        <v>0</v>
      </c>
      <c r="F668" s="52">
        <f t="shared" si="188"/>
        <v>0</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-5.4569682106375694E-12</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9.0000000025611371E-2</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11275.68</v>
      </c>
      <c r="E716" s="242">
        <v>20105.14</v>
      </c>
      <c r="F716" s="52">
        <f t="shared" si="188"/>
        <v>178.305343890568</v>
      </c>
    </row>
    <row r="717" spans="1:6" ht="12.75" customHeight="1" x14ac:dyDescent="0.2">
      <c r="A717" s="53">
        <v>31215</v>
      </c>
      <c r="B717" s="85" t="s">
        <v>1414</v>
      </c>
      <c r="C717" s="50" t="s">
        <v>1415</v>
      </c>
      <c r="D717" s="242">
        <v>557.01</v>
      </c>
      <c r="E717" s="242">
        <v>622.84000000000015</v>
      </c>
      <c r="F717" s="52">
        <f t="shared" si="188"/>
        <v>111.81845927362168</v>
      </c>
    </row>
    <row r="718" spans="1:6" ht="12.75" customHeight="1" x14ac:dyDescent="0.2">
      <c r="A718" s="53">
        <v>32121</v>
      </c>
      <c r="B718" s="85" t="s">
        <v>1416</v>
      </c>
      <c r="C718" s="50" t="s">
        <v>1417</v>
      </c>
      <c r="D718" s="242">
        <v>10979.1</v>
      </c>
      <c r="E718" s="242">
        <v>13844.46</v>
      </c>
      <c r="F718" s="52">
        <f t="shared" si="188"/>
        <v>126.09831406945924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1058.54</v>
      </c>
      <c r="E721" s="242">
        <v>6.8212102632969618E-13</v>
      </c>
      <c r="F721" s="52">
        <f t="shared" si="188"/>
        <v>6.4439796921202432E-14</v>
      </c>
    </row>
    <row r="722" spans="1:6" ht="12.75" customHeight="1" x14ac:dyDescent="0.2">
      <c r="A722" s="53" t="s">
        <v>1424</v>
      </c>
      <c r="B722" s="85" t="s">
        <v>1425</v>
      </c>
      <c r="C722" s="50" t="s">
        <v>1424</v>
      </c>
      <c r="D722" s="242">
        <v>277.43</v>
      </c>
      <c r="E722" s="242">
        <v>619.63</v>
      </c>
      <c r="F722" s="52">
        <f t="shared" si="188"/>
        <v>223.34642973002195</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116265.12000000001</v>
      </c>
      <c r="F724" s="52" t="str">
        <f t="shared" si="188"/>
        <v>-</v>
      </c>
    </row>
    <row r="725" spans="1:6" ht="12.75" customHeight="1" x14ac:dyDescent="0.2">
      <c r="A725" s="53">
        <v>32911</v>
      </c>
      <c r="B725" s="85" t="s">
        <v>1430</v>
      </c>
      <c r="C725" s="50" t="s">
        <v>1431</v>
      </c>
      <c r="D725" s="242">
        <v>24433.55</v>
      </c>
      <c r="E725" s="242">
        <v>24297.18</v>
      </c>
      <c r="F725" s="52">
        <f t="shared" ref="F725:F979" si="190">IF(D725&lt;&gt;0,IF(E725/D725&gt;=100,"&gt;&gt;100",E725/D725*100),"-")</f>
        <v>99.441873980653654</v>
      </c>
    </row>
    <row r="726" spans="1:6" ht="12.75" customHeight="1" x14ac:dyDescent="0.2">
      <c r="A726" s="53" t="s">
        <v>1432</v>
      </c>
      <c r="B726" s="85" t="s">
        <v>1433</v>
      </c>
      <c r="C726" s="50" t="s">
        <v>1432</v>
      </c>
      <c r="D726" s="242">
        <v>1064.8800000000001</v>
      </c>
      <c r="E726" s="242">
        <v>1222.6399999999999</v>
      </c>
      <c r="F726" s="52">
        <f t="shared" si="190"/>
        <v>114.8148148148148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33423.85</v>
      </c>
      <c r="E744" s="242">
        <v>27728.06</v>
      </c>
      <c r="F744" s="52">
        <f t="shared" si="190"/>
        <v>82.958905093219371</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13015.64</v>
      </c>
      <c r="E759" s="242">
        <v>8538.0499999999993</v>
      </c>
      <c r="F759" s="52">
        <f t="shared" si="190"/>
        <v>65.598387785771578</v>
      </c>
    </row>
    <row r="760" spans="1:6" ht="12.75" customHeight="1" x14ac:dyDescent="0.2">
      <c r="A760" s="53">
        <v>35232</v>
      </c>
      <c r="B760" s="85" t="s">
        <v>1500</v>
      </c>
      <c r="C760" s="50" t="s">
        <v>1501</v>
      </c>
      <c r="D760" s="242">
        <v>39478.33</v>
      </c>
      <c r="E760" s="242">
        <v>36377.1</v>
      </c>
      <c r="F760" s="52">
        <f t="shared" si="190"/>
        <v>92.14447520956432</v>
      </c>
    </row>
    <row r="761" spans="1:6" ht="12.75" customHeight="1" x14ac:dyDescent="0.2">
      <c r="A761" s="53">
        <v>36313</v>
      </c>
      <c r="B761" s="85" t="s">
        <v>1502</v>
      </c>
      <c r="C761" s="50" t="s">
        <v>1503</v>
      </c>
      <c r="D761" s="242">
        <v>0</v>
      </c>
      <c r="E761" s="242">
        <v>3981</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114202.28</v>
      </c>
      <c r="E766" s="242">
        <v>118738.1</v>
      </c>
      <c r="F766" s="52">
        <f t="shared" si="190"/>
        <v>103.97174207029842</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364744.56</v>
      </c>
      <c r="E769" s="242">
        <v>480098.74</v>
      </c>
      <c r="F769" s="52">
        <f t="shared" si="190"/>
        <v>131.62601794527106</v>
      </c>
    </row>
    <row r="770" spans="1:6" ht="12.75" customHeight="1" x14ac:dyDescent="0.2">
      <c r="A770" s="53">
        <v>36325</v>
      </c>
      <c r="B770" s="85" t="s">
        <v>1520</v>
      </c>
      <c r="C770" s="50" t="s">
        <v>1521</v>
      </c>
      <c r="D770" s="242">
        <v>0</v>
      </c>
      <c r="E770" s="242">
        <v>13280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13272.29</v>
      </c>
      <c r="E774" s="242">
        <v>0</v>
      </c>
      <c r="F774" s="52">
        <f t="shared" si="190"/>
        <v>0</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32384.37</v>
      </c>
      <c r="E819" s="242">
        <v>36551.410000000003</v>
      </c>
      <c r="F819" s="52">
        <f t="shared" si="190"/>
        <v>112.86744191719649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27075.45</v>
      </c>
      <c r="E821" s="242">
        <v>33048.1</v>
      </c>
      <c r="F821" s="52">
        <f t="shared" si="190"/>
        <v>122.05928248653299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66834.09</v>
      </c>
      <c r="E823" s="242">
        <v>63712.58</v>
      </c>
      <c r="F823" s="52">
        <f t="shared" si="190"/>
        <v>95.329464349705376</v>
      </c>
    </row>
    <row r="824" spans="1:6" ht="12.75" customHeight="1" x14ac:dyDescent="0.2">
      <c r="A824" s="53">
        <v>37221</v>
      </c>
      <c r="B824" s="85" t="s">
        <v>1628</v>
      </c>
      <c r="C824" s="50" t="s">
        <v>1629</v>
      </c>
      <c r="D824" s="242">
        <v>2537.31</v>
      </c>
      <c r="E824" s="242">
        <v>2347.5300000000002</v>
      </c>
      <c r="F824" s="52">
        <f t="shared" si="190"/>
        <v>92.520425174692889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1112.73</v>
      </c>
      <c r="E826" s="242">
        <v>9281.8799999999992</v>
      </c>
      <c r="F826" s="52">
        <f t="shared" si="190"/>
        <v>834.15383785824042</v>
      </c>
    </row>
    <row r="827" spans="1:6" ht="12.75" customHeight="1" x14ac:dyDescent="0.2">
      <c r="A827" s="53" t="s">
        <v>1633</v>
      </c>
      <c r="B827" s="85" t="s">
        <v>1634</v>
      </c>
      <c r="C827" s="50" t="s">
        <v>1633</v>
      </c>
      <c r="D827" s="242">
        <v>2125.92</v>
      </c>
      <c r="E827" s="242">
        <v>1749.62</v>
      </c>
      <c r="F827" s="52">
        <f t="shared" si="190"/>
        <v>82.299428012342872</v>
      </c>
    </row>
    <row r="828" spans="1:6" ht="12.75" customHeight="1" x14ac:dyDescent="0.2">
      <c r="A828" s="53" t="s">
        <v>1635</v>
      </c>
      <c r="B828" s="85" t="s">
        <v>1636</v>
      </c>
      <c r="C828" s="50" t="s">
        <v>1635</v>
      </c>
      <c r="D828" s="242">
        <v>62638.61</v>
      </c>
      <c r="E828" s="242">
        <v>61897.36</v>
      </c>
      <c r="F828" s="52">
        <f t="shared" si="190"/>
        <v>98.816624442975339</v>
      </c>
    </row>
    <row r="829" spans="1:6" ht="12.75" customHeight="1" x14ac:dyDescent="0.2">
      <c r="A829" s="53">
        <v>38117</v>
      </c>
      <c r="B829" s="85" t="s">
        <v>1637</v>
      </c>
      <c r="C829" s="50" t="s">
        <v>1638</v>
      </c>
      <c r="D829" s="242">
        <v>265.45</v>
      </c>
      <c r="E829" s="242">
        <v>3034.62</v>
      </c>
      <c r="F829" s="52">
        <f t="shared" si="190"/>
        <v>1143.1983424373705</v>
      </c>
    </row>
    <row r="830" spans="1:6" ht="12.75" customHeight="1" x14ac:dyDescent="0.2">
      <c r="A830" s="53">
        <v>38612</v>
      </c>
      <c r="B830" s="85" t="s">
        <v>1639</v>
      </c>
      <c r="C830" s="50" t="s">
        <v>1640</v>
      </c>
      <c r="D830" s="242">
        <v>95261.8</v>
      </c>
      <c r="E830" s="242">
        <v>19910</v>
      </c>
      <c r="F830" s="52">
        <f t="shared" si="190"/>
        <v>20.900297915848746</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265445.61</v>
      </c>
      <c r="E953" s="242">
        <v>0</v>
      </c>
      <c r="F953" s="52">
        <f t="shared" si="190"/>
        <v>0</v>
      </c>
    </row>
    <row r="954" spans="1:6" ht="24" x14ac:dyDescent="0.2">
      <c r="A954" s="53">
        <v>54432</v>
      </c>
      <c r="B954" s="85" t="s">
        <v>1887</v>
      </c>
      <c r="C954" s="50" t="s">
        <v>1888</v>
      </c>
      <c r="D954" s="242">
        <v>128908.35</v>
      </c>
      <c r="E954" s="242">
        <v>214576.55</v>
      </c>
      <c r="F954" s="52">
        <f t="shared" si="190"/>
        <v>166.45667251190477</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123787.49</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D69" sqref="D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33357848.320000004</v>
      </c>
      <c r="E6" s="229">
        <f t="shared" si="0"/>
        <v>32864754.890000001</v>
      </c>
      <c r="F6" s="230">
        <f t="shared" ref="F6:F260" si="1">IF(D6&gt;0,IF(E6/D6&gt;=100,"&gt;&gt;100",E6/D6*100),"-")</f>
        <v>98.521806846563408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25336363.950000003</v>
      </c>
      <c r="E7" s="104">
        <f t="shared" si="2"/>
        <v>23779711.199999999</v>
      </c>
      <c r="F7" s="93">
        <f t="shared" si="1"/>
        <v>93.856053090048846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2343094.7599999998</v>
      </c>
      <c r="E8" s="104">
        <f>E9+E10-E11</f>
        <v>2343768.38</v>
      </c>
      <c r="F8" s="93">
        <f t="shared" si="1"/>
        <v>100.0287491573751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1396928.07</v>
      </c>
      <c r="E9" s="247">
        <v>1426056.65</v>
      </c>
      <c r="F9" s="93">
        <f t="shared" si="1"/>
        <v>102.08518825167567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1214394.23</v>
      </c>
      <c r="E10" s="247">
        <v>1231323.03</v>
      </c>
      <c r="F10" s="93">
        <f t="shared" si="1"/>
        <v>101.39401189348536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268227.53999999998</v>
      </c>
      <c r="E11" s="247">
        <v>313611.3</v>
      </c>
      <c r="F11" s="93">
        <f t="shared" si="1"/>
        <v>116.91987332844347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22960963.800000001</v>
      </c>
      <c r="E12" s="104">
        <f t="shared" si="3"/>
        <v>21406615.07</v>
      </c>
      <c r="F12" s="93">
        <f t="shared" si="1"/>
        <v>93.230472625021079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22028530.510000002</v>
      </c>
      <c r="E13" s="104">
        <f t="shared" si="4"/>
        <v>20466044.829999998</v>
      </c>
      <c r="F13" s="93">
        <f t="shared" si="1"/>
        <v>92.906990871267141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2464339.67</v>
      </c>
      <c r="E14" s="247">
        <v>369880.7</v>
      </c>
      <c r="F14" s="93">
        <f t="shared" si="1"/>
        <v>15.009322963988971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12724428.98</v>
      </c>
      <c r="E15" s="247">
        <v>12001310.07</v>
      </c>
      <c r="F15" s="93">
        <f t="shared" si="1"/>
        <v>94.317081645576522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4275285.0599999996</v>
      </c>
      <c r="E16" s="247">
        <v>4650927.5199999996</v>
      </c>
      <c r="F16" s="93">
        <f t="shared" si="1"/>
        <v>108.78637224718766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12640999.1</v>
      </c>
      <c r="E17" s="247">
        <v>12930826.609999999</v>
      </c>
      <c r="F17" s="93">
        <f t="shared" si="1"/>
        <v>102.29275793556538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10076522.300000001</v>
      </c>
      <c r="E18" s="247">
        <v>9486900.0700000003</v>
      </c>
      <c r="F18" s="93">
        <f t="shared" si="1"/>
        <v>94.148554308265659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206741.15000000014</v>
      </c>
      <c r="E19" s="104">
        <f t="shared" si="5"/>
        <v>179017.22999999998</v>
      </c>
      <c r="F19" s="93">
        <f t="shared" si="1"/>
        <v>86.590032995366357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233679.05</v>
      </c>
      <c r="E20" s="247">
        <v>236129.45</v>
      </c>
      <c r="F20" s="93">
        <f t="shared" si="1"/>
        <v>101.04861775156995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29185.15</v>
      </c>
      <c r="E21" s="247">
        <v>29184.74</v>
      </c>
      <c r="F21" s="93">
        <f t="shared" si="1"/>
        <v>99.998595175971332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55024.15</v>
      </c>
      <c r="E22" s="247">
        <v>73180.39</v>
      </c>
      <c r="F22" s="93">
        <f t="shared" si="1"/>
        <v>132.99685683468076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74570.929999999993</v>
      </c>
      <c r="E25" s="247">
        <v>77335.61</v>
      </c>
      <c r="F25" s="93">
        <f t="shared" si="1"/>
        <v>103.70745007471412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495675.32</v>
      </c>
      <c r="E26" s="247">
        <v>495675.49</v>
      </c>
      <c r="F26" s="93">
        <f t="shared" si="1"/>
        <v>100.00003429664402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681393.45</v>
      </c>
      <c r="E28" s="247">
        <v>732488.45</v>
      </c>
      <c r="F28" s="93">
        <f t="shared" si="1"/>
        <v>107.49860451402931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2173.83</v>
      </c>
      <c r="E29" s="104">
        <f t="shared" si="6"/>
        <v>931.59999999999854</v>
      </c>
      <c r="F29" s="93">
        <f t="shared" si="1"/>
        <v>42.855237070056013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12565.15</v>
      </c>
      <c r="E30" s="247">
        <v>12565.13</v>
      </c>
      <c r="F30" s="93">
        <f t="shared" si="1"/>
        <v>99.999840829596138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10391.32</v>
      </c>
      <c r="E34" s="247">
        <v>11633.53</v>
      </c>
      <c r="F34" s="93">
        <f t="shared" si="1"/>
        <v>111.95430416924896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5162.26</v>
      </c>
      <c r="E35" s="104">
        <f t="shared" si="7"/>
        <v>5162.24</v>
      </c>
      <c r="F35" s="93">
        <f t="shared" si="1"/>
        <v>99.999612572787882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6567.79</v>
      </c>
      <c r="E37" s="247">
        <v>6567.78</v>
      </c>
      <c r="F37" s="93">
        <f t="shared" si="1"/>
        <v>99.999847741782247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1405.53</v>
      </c>
      <c r="E40" s="247">
        <v>1405.54</v>
      </c>
      <c r="F40" s="93">
        <f t="shared" si="1"/>
        <v>100.00071147538651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718356.04999999993</v>
      </c>
      <c r="E45" s="104">
        <f t="shared" si="9"/>
        <v>755459.17000000027</v>
      </c>
      <c r="F45" s="93">
        <f t="shared" si="1"/>
        <v>105.16500417863821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131821.94</v>
      </c>
      <c r="E47" s="247">
        <v>129190.73</v>
      </c>
      <c r="F47" s="93">
        <f t="shared" si="1"/>
        <v>98.003966562773996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904119.29</v>
      </c>
      <c r="E48" s="247">
        <v>931646.67</v>
      </c>
      <c r="F48" s="93">
        <f t="shared" si="1"/>
        <v>103.04466239183992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349733.92</v>
      </c>
      <c r="E49" s="247">
        <v>382233.9</v>
      </c>
      <c r="F49" s="93">
        <f t="shared" si="1"/>
        <v>109.29277320312541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667319.1</v>
      </c>
      <c r="E50" s="247">
        <v>687612.13</v>
      </c>
      <c r="F50" s="93">
        <f t="shared" si="1"/>
        <v>103.0409784464434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7533.47</v>
      </c>
      <c r="E54" s="247">
        <v>7196.61</v>
      </c>
      <c r="F54" s="93">
        <f t="shared" si="1"/>
        <v>95.528488199992822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7533.47</v>
      </c>
      <c r="E55" s="247">
        <v>7196.61</v>
      </c>
      <c r="F55" s="93">
        <f t="shared" si="1"/>
        <v>95.528488199992822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32305.39</v>
      </c>
      <c r="E56" s="104">
        <f t="shared" si="11"/>
        <v>29327.75</v>
      </c>
      <c r="F56" s="93">
        <f t="shared" si="1"/>
        <v>90.782838405603528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10949.63</v>
      </c>
      <c r="E57" s="247">
        <v>23935.89</v>
      </c>
      <c r="F57" s="93">
        <f t="shared" si="1"/>
        <v>218.59998922338016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21355.759999999998</v>
      </c>
      <c r="E62" s="247">
        <v>5391.86</v>
      </c>
      <c r="F62" s="93">
        <f t="shared" si="1"/>
        <v>25.247801998149445</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8021484.3700000001</v>
      </c>
      <c r="E68" s="104">
        <f t="shared" si="13"/>
        <v>9085043.6900000013</v>
      </c>
      <c r="F68" s="93">
        <f t="shared" si="1"/>
        <v>113.25888415338272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434581.3</v>
      </c>
      <c r="E69" s="104">
        <f t="shared" si="14"/>
        <v>1551130.63</v>
      </c>
      <c r="F69" s="93">
        <f t="shared" si="1"/>
        <v>356.92530488541496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434581.3</v>
      </c>
      <c r="E70" s="104">
        <f t="shared" si="15"/>
        <v>1551130.63</v>
      </c>
      <c r="F70" s="93">
        <f t="shared" si="1"/>
        <v>356.92530488541496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434581.3</v>
      </c>
      <c r="E72" s="247">
        <v>1551130.63</v>
      </c>
      <c r="F72" s="93">
        <f t="shared" si="1"/>
        <v>356.92530488541496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137948.82999999999</v>
      </c>
      <c r="E78" s="104">
        <f>E79+SUM(E82:E84)-E85+E86</f>
        <v>91915.9</v>
      </c>
      <c r="F78" s="93">
        <f t="shared" si="1"/>
        <v>66.630431008367381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805.26</v>
      </c>
      <c r="E83" s="247">
        <v>805.26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1121.17</v>
      </c>
      <c r="E84" s="247">
        <v>1606.5899999999965</v>
      </c>
      <c r="F84" s="93">
        <f t="shared" si="1"/>
        <v>143.29584273571328</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7216.02</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136022.39999999999</v>
      </c>
      <c r="E86" s="247">
        <v>96720.069999999992</v>
      </c>
      <c r="F86" s="93">
        <f t="shared" si="1"/>
        <v>71.105986955089747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103250.08</v>
      </c>
      <c r="E88" s="104">
        <f t="shared" si="18"/>
        <v>103250.02</v>
      </c>
      <c r="F88" s="93">
        <f t="shared" si="1"/>
        <v>99.999941888664878</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55451.59</v>
      </c>
      <c r="E89" s="247">
        <v>55451.53</v>
      </c>
      <c r="F89" s="93">
        <f t="shared" si="1"/>
        <v>99.999891797512035</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3992.48</v>
      </c>
      <c r="E97" s="247">
        <v>3992.48</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43806.01</v>
      </c>
      <c r="E98" s="247">
        <v>43806.01</v>
      </c>
      <c r="F98" s="93">
        <f t="shared" si="1"/>
        <v>100</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103250.08</v>
      </c>
      <c r="E117" s="247">
        <v>103250.02</v>
      </c>
      <c r="F117" s="93">
        <f t="shared" si="1"/>
        <v>99.999941888664878</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6459234.1900000004</v>
      </c>
      <c r="E134" s="104">
        <f t="shared" si="23"/>
        <v>6459234.1900000004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6459234.1900000004</v>
      </c>
      <c r="E135" s="104">
        <f t="shared" si="24"/>
        <v>6459234.1900000004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6459234.1900000004</v>
      </c>
      <c r="E141" s="247">
        <v>6459234.1900000004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755636.67999999993</v>
      </c>
      <c r="E146" s="104">
        <f t="shared" si="26"/>
        <v>761969.48</v>
      </c>
      <c r="F146" s="93">
        <f t="shared" si="1"/>
        <v>100.83807472130655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1047227.42</v>
      </c>
      <c r="E147" s="247">
        <v>1000158.9</v>
      </c>
      <c r="F147" s="93">
        <f t="shared" si="1"/>
        <v>95.505415624048496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119063.65</v>
      </c>
      <c r="E158" s="247">
        <v>112785.60000000001</v>
      </c>
      <c r="F158" s="93">
        <f t="shared" si="1"/>
        <v>94.727148042244636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1463079.72</v>
      </c>
      <c r="E159" s="247">
        <v>1427512.78</v>
      </c>
      <c r="F159" s="93">
        <f t="shared" si="1"/>
        <v>97.569036087794316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2789.74</v>
      </c>
      <c r="E160" s="247">
        <v>6628.64</v>
      </c>
      <c r="F160" s="93">
        <f t="shared" si="1"/>
        <v>237.60780574533831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3968.41</v>
      </c>
      <c r="E162" s="247">
        <v>6485.96</v>
      </c>
      <c r="F162" s="93">
        <f t="shared" si="1"/>
        <v>163.43976554841865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1880492.26</v>
      </c>
      <c r="E163" s="247">
        <v>1791602.4</v>
      </c>
      <c r="F163" s="93">
        <f t="shared" si="1"/>
        <v>95.273053663087126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234083.37</v>
      </c>
      <c r="E164" s="104">
        <f t="shared" si="28"/>
        <v>220793.49</v>
      </c>
      <c r="F164" s="93">
        <f t="shared" si="1"/>
        <v>94.322586862962538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214804.32</v>
      </c>
      <c r="E165" s="247">
        <v>214804.31</v>
      </c>
      <c r="F165" s="93">
        <f t="shared" si="1"/>
        <v>99.999995344600151</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19279.05</v>
      </c>
      <c r="E166" s="247">
        <v>5989.18</v>
      </c>
      <c r="F166" s="93">
        <f t="shared" si="1"/>
        <v>31.065742347262965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33357848.32</v>
      </c>
      <c r="E175" s="104">
        <f t="shared" si="30"/>
        <v>32864754.890000004</v>
      </c>
      <c r="F175" s="93">
        <f t="shared" si="1"/>
        <v>98.521806846563436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2135171.2400000002</v>
      </c>
      <c r="E176" s="104">
        <f t="shared" si="31"/>
        <v>1839177.82</v>
      </c>
      <c r="F176" s="93">
        <f t="shared" si="1"/>
        <v>86.137251455297786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729011.96</v>
      </c>
      <c r="E177" s="104">
        <f t="shared" si="32"/>
        <v>523885.39</v>
      </c>
      <c r="F177" s="93">
        <f t="shared" si="1"/>
        <v>71.862386180879668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41803.51</v>
      </c>
      <c r="E178" s="247">
        <v>54871</v>
      </c>
      <c r="F178" s="93">
        <f t="shared" si="1"/>
        <v>131.2593129141548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242583.45</v>
      </c>
      <c r="E179" s="247">
        <v>274505.58</v>
      </c>
      <c r="F179" s="93">
        <f t="shared" si="1"/>
        <v>113.15923654313598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9357.27</v>
      </c>
      <c r="E180" s="104">
        <f t="shared" si="33"/>
        <v>1492.68</v>
      </c>
      <c r="F180" s="93">
        <f t="shared" si="1"/>
        <v>15.952088589941296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7677.07</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1680.2</v>
      </c>
      <c r="E183" s="247">
        <v>1492.68</v>
      </c>
      <c r="F183" s="93">
        <f t="shared" si="1"/>
        <v>88.839423878109741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178.4</v>
      </c>
      <c r="E184" s="247">
        <v>111.95</v>
      </c>
      <c r="F184" s="93">
        <f t="shared" si="1"/>
        <v>62.752242152466366</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18581.86</v>
      </c>
      <c r="E185" s="247">
        <v>9865.32</v>
      </c>
      <c r="F185" s="93">
        <f t="shared" si="1"/>
        <v>53.091132965160647</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13564.55</v>
      </c>
      <c r="E186" s="247">
        <v>14121.22</v>
      </c>
      <c r="F186" s="93">
        <f t="shared" si="1"/>
        <v>104.10385895588132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26544.560000000001</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376398.36</v>
      </c>
      <c r="E188" s="247">
        <v>168917.63999999998</v>
      </c>
      <c r="F188" s="93">
        <f t="shared" si="1"/>
        <v>44.877358126640083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233280.62</v>
      </c>
      <c r="E189" s="247">
        <v>303158.38</v>
      </c>
      <c r="F189" s="93">
        <f t="shared" si="1"/>
        <v>129.9543785506057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1172693.54</v>
      </c>
      <c r="E206" s="104">
        <f t="shared" si="37"/>
        <v>987052.08</v>
      </c>
      <c r="F206" s="93">
        <f t="shared" si="1"/>
        <v>84.169652712506632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1172693.54</v>
      </c>
      <c r="E207" s="104">
        <f t="shared" si="38"/>
        <v>987052.08</v>
      </c>
      <c r="F207" s="93">
        <f t="shared" si="1"/>
        <v>84.169652712506632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1172693.54</v>
      </c>
      <c r="E214" s="247">
        <v>987052.08</v>
      </c>
      <c r="F214" s="93">
        <f t="shared" si="1"/>
        <v>84.169652712506632</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185.12</v>
      </c>
      <c r="E234" s="104">
        <f t="shared" si="40"/>
        <v>25081.97</v>
      </c>
      <c r="F234" s="93" t="str">
        <f t="shared" si="1"/>
        <v>&gt;&gt;100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185.12</v>
      </c>
      <c r="E235" s="247">
        <v>25081.97</v>
      </c>
      <c r="F235" s="93" t="str">
        <f t="shared" si="1"/>
        <v>&gt;&gt;100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31222677.079999998</v>
      </c>
      <c r="E237" s="104">
        <f t="shared" si="41"/>
        <v>31025577.070000004</v>
      </c>
      <c r="F237" s="93">
        <f t="shared" si="1"/>
        <v>99.36872802580325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30751250.809999999</v>
      </c>
      <c r="E238" s="104">
        <f t="shared" si="42"/>
        <v>29340619.990000002</v>
      </c>
      <c r="F238" s="93">
        <f t="shared" si="1"/>
        <v>95.412769292814346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31923944.349999998</v>
      </c>
      <c r="E239" s="104">
        <f t="shared" si="43"/>
        <v>30327672.07</v>
      </c>
      <c r="F239" s="93">
        <f t="shared" si="1"/>
        <v>94.999764870846874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31869346.039999999</v>
      </c>
      <c r="E240" s="247">
        <v>30275767.66</v>
      </c>
      <c r="F240" s="93">
        <f t="shared" si="1"/>
        <v>94.999651458175961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54598.31</v>
      </c>
      <c r="E241" s="247">
        <v>51904.41</v>
      </c>
      <c r="F241" s="93">
        <f t="shared" si="1"/>
        <v>95.065964495970675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1172693.54</v>
      </c>
      <c r="E242" s="104">
        <f t="shared" si="44"/>
        <v>987052.08</v>
      </c>
      <c r="F242" s="93">
        <f t="shared" si="1"/>
        <v>84.169652712506632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1172693.54</v>
      </c>
      <c r="E243" s="247">
        <v>987052.08</v>
      </c>
      <c r="F243" s="93">
        <f t="shared" si="1"/>
        <v>84.169652712506632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-515365.76000000024</v>
      </c>
      <c r="E245" s="104">
        <f t="shared" si="45"/>
        <v>710591.01000000024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2463886.5099999998</v>
      </c>
      <c r="E246" s="104">
        <f t="shared" si="46"/>
        <v>4887527.9000000004</v>
      </c>
      <c r="F246" s="93">
        <f t="shared" si="1"/>
        <v>198.36660009149531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2463886.5099999998</v>
      </c>
      <c r="E247" s="247">
        <v>4887527.9000000004</v>
      </c>
      <c r="F247" s="93">
        <f t="shared" si="1"/>
        <v>198.36660009149531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2979252.27</v>
      </c>
      <c r="E250" s="104">
        <f t="shared" si="47"/>
        <v>4176936.89</v>
      </c>
      <c r="F250" s="93">
        <f t="shared" si="1"/>
        <v>140.20084610021962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2523103.4700000002</v>
      </c>
      <c r="E252" s="247">
        <v>3506211.54</v>
      </c>
      <c r="F252" s="93">
        <f t="shared" si="1"/>
        <v>138.96423914790935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456148.8</v>
      </c>
      <c r="E253" s="247">
        <v>670725.35</v>
      </c>
      <c r="F253" s="93">
        <f t="shared" si="1"/>
        <v>147.04091077297582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755286.61</v>
      </c>
      <c r="E255" s="247">
        <v>756424.03</v>
      </c>
      <c r="F255" s="93">
        <f t="shared" si="1"/>
        <v>100.15059448756811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231505.42</v>
      </c>
      <c r="E256" s="247">
        <v>217942.04</v>
      </c>
      <c r="F256" s="93">
        <f t="shared" si="1"/>
        <v>94.141225721626725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7743979.0499999998</v>
      </c>
      <c r="E259" s="104">
        <f t="shared" si="49"/>
        <v>8884298.9399999995</v>
      </c>
      <c r="F259" s="93">
        <f t="shared" si="1"/>
        <v>114.72524502761922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7743979.0499999998</v>
      </c>
      <c r="E260" s="248">
        <v>8884298.9399999995</v>
      </c>
      <c r="F260" s="97">
        <f t="shared" si="1"/>
        <v>114.72524502761922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103250.08</v>
      </c>
      <c r="E262" s="247">
        <v>103250.02</v>
      </c>
      <c r="F262" s="93">
        <f t="shared" ref="F262:F322" si="50">IF(D262&gt;0,IF(E262/D262&gt;=100,"&gt;&gt;100",E262/D262*100),"-")</f>
        <v>99.999941888664878</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2596621.54</v>
      </c>
      <c r="E264" s="247">
        <v>2535882.83</v>
      </c>
      <c r="F264" s="93">
        <f t="shared" si="50"/>
        <v>97.660856267871836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39507.4</v>
      </c>
      <c r="E265" s="247">
        <v>17689.05</v>
      </c>
      <c r="F265" s="93">
        <f t="shared" si="50"/>
        <v>44.774017019596322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9197.15</v>
      </c>
      <c r="E266" s="247">
        <v>214804.31</v>
      </c>
      <c r="F266" s="93">
        <f t="shared" si="50"/>
        <v>2335.5529702135991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224886.22</v>
      </c>
      <c r="E267" s="247">
        <v>5989.18</v>
      </c>
      <c r="F267" s="93">
        <f t="shared" si="50"/>
        <v>2.6632045307178007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722.3</v>
      </c>
      <c r="E268" s="247">
        <v>1971.11</v>
      </c>
      <c r="F268" s="93">
        <f t="shared" si="50"/>
        <v>272.89353454243388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543.14</v>
      </c>
      <c r="E269" s="247">
        <v>563.25</v>
      </c>
      <c r="F269" s="93">
        <f t="shared" si="50"/>
        <v>103.7025444636742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134756.96</v>
      </c>
      <c r="E271" s="247">
        <v>94185.709999999977</v>
      </c>
      <c r="F271" s="93">
        <f t="shared" si="50"/>
        <v>69.893020738965902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84098.97</v>
      </c>
      <c r="E287" s="247">
        <v>31727.16</v>
      </c>
      <c r="F287" s="93">
        <f t="shared" si="50"/>
        <v>37.72597928369396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644912.99</v>
      </c>
      <c r="E288" s="247">
        <v>492158.23000000004</v>
      </c>
      <c r="F288" s="93">
        <f t="shared" si="50"/>
        <v>76.313896235831763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76727.710000000006</v>
      </c>
      <c r="E289" s="247">
        <v>34635</v>
      </c>
      <c r="F289" s="93">
        <f t="shared" si="50"/>
        <v>45.140145587558912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156552.91</v>
      </c>
      <c r="E290" s="247">
        <v>268523.38</v>
      </c>
      <c r="F290" s="93">
        <f t="shared" si="50"/>
        <v>171.5224456702849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1172693.54</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987052.08</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1234.32</v>
      </c>
      <c r="E297" s="247">
        <v>5452.07</v>
      </c>
      <c r="F297" s="93">
        <f t="shared" si="50"/>
        <v>441.70636463801935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97090.9</v>
      </c>
      <c r="E298" s="247">
        <v>40491.410000000003</v>
      </c>
      <c r="F298" s="93">
        <f t="shared" si="50"/>
        <v>41.704639672719082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4335.74</v>
      </c>
      <c r="E299" s="247">
        <v>4508.16</v>
      </c>
      <c r="F299" s="93">
        <f t="shared" si="50"/>
        <v>103.97671447088617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230671.72</v>
      </c>
      <c r="E300" s="247">
        <v>56245.45</v>
      </c>
      <c r="F300" s="93">
        <f t="shared" si="50"/>
        <v>24.383331428750779</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1149456.2200000002</v>
      </c>
      <c r="E5" s="79">
        <f t="shared" si="0"/>
        <v>1382847.19</v>
      </c>
      <c r="F5" s="80">
        <f t="shared" ref="F5:F141" si="1">IF(D5&gt;0,IF(E5/D5&gt;=100,"&gt;&gt;100",E5/D5*100),"-")</f>
        <v>120.30446796834069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54466.3</v>
      </c>
      <c r="E6" s="81">
        <f t="shared" si="2"/>
        <v>104180.92</v>
      </c>
      <c r="F6" s="63">
        <f t="shared" si="1"/>
        <v>191.27592658212509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54466.3</v>
      </c>
      <c r="E7" s="249">
        <v>104180.92</v>
      </c>
      <c r="F7" s="63">
        <f t="shared" si="1"/>
        <v>191.27592658212509</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1060722.1100000001</v>
      </c>
      <c r="E13" s="81">
        <f t="shared" si="4"/>
        <v>1253001.01</v>
      </c>
      <c r="F13" s="63">
        <f t="shared" si="1"/>
        <v>118.12716998988546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557866.29</v>
      </c>
      <c r="E14" s="249">
        <v>643563.12</v>
      </c>
      <c r="F14" s="63">
        <f t="shared" si="1"/>
        <v>115.36153582608478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70608.53</v>
      </c>
      <c r="E15" s="249">
        <v>72998</v>
      </c>
      <c r="F15" s="63">
        <f t="shared" si="1"/>
        <v>103.38410954030626</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432247.29</v>
      </c>
      <c r="E16" s="249">
        <v>536439.89</v>
      </c>
      <c r="F16" s="63">
        <f t="shared" si="1"/>
        <v>124.10485904955009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34267.81</v>
      </c>
      <c r="E19" s="249">
        <v>25665.26</v>
      </c>
      <c r="F19" s="63">
        <f t="shared" si="1"/>
        <v>74.896119711180845</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84278.98</v>
      </c>
      <c r="E28" s="81">
        <f t="shared" si="6"/>
        <v>87918.02</v>
      </c>
      <c r="F28" s="63">
        <f t="shared" si="1"/>
        <v>104.31785007364826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84278.98</v>
      </c>
      <c r="E30" s="249">
        <v>87918.02</v>
      </c>
      <c r="F30" s="63">
        <f t="shared" si="1"/>
        <v>104.31785007364826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862334.72</v>
      </c>
      <c r="E35" s="81">
        <f t="shared" si="7"/>
        <v>862451.59</v>
      </c>
      <c r="F35" s="63">
        <f t="shared" si="1"/>
        <v>100.01355274202575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392343.71</v>
      </c>
      <c r="E54" s="81">
        <f t="shared" si="12"/>
        <v>531581.35</v>
      </c>
      <c r="F54" s="63">
        <f t="shared" si="1"/>
        <v>135.48868924137969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392343.71</v>
      </c>
      <c r="E55" s="249">
        <v>531581.35</v>
      </c>
      <c r="F55" s="63">
        <f t="shared" si="1"/>
        <v>135.48868924137969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196679.34</v>
      </c>
      <c r="E61" s="81">
        <f t="shared" si="13"/>
        <v>128785.51</v>
      </c>
      <c r="F61" s="63">
        <f t="shared" si="1"/>
        <v>65.479938055517167</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196679.34</v>
      </c>
      <c r="E64" s="249">
        <v>128785.51</v>
      </c>
      <c r="F64" s="63">
        <f t="shared" si="1"/>
        <v>65.479938055517167</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273311.67</v>
      </c>
      <c r="E74" s="249">
        <v>202084.73</v>
      </c>
      <c r="F74" s="63">
        <f t="shared" si="1"/>
        <v>73.939297945089592</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189253.97</v>
      </c>
      <c r="E75" s="81">
        <f t="shared" si="15"/>
        <v>157198.81</v>
      </c>
      <c r="F75" s="63">
        <f t="shared" si="1"/>
        <v>83.062357952121161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40736.61</v>
      </c>
      <c r="E76" s="249">
        <v>23409.03</v>
      </c>
      <c r="F76" s="63">
        <f t="shared" si="1"/>
        <v>57.464354544965815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85139.46</v>
      </c>
      <c r="E77" s="249">
        <v>68631.509999999995</v>
      </c>
      <c r="F77" s="63">
        <f t="shared" si="1"/>
        <v>80.610694500528894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63377.9</v>
      </c>
      <c r="E81" s="249">
        <v>65158.27</v>
      </c>
      <c r="F81" s="63">
        <f t="shared" si="1"/>
        <v>102.80913378322727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1400560.06</v>
      </c>
      <c r="E82" s="81">
        <f t="shared" si="16"/>
        <v>963240.84000000008</v>
      </c>
      <c r="F82" s="63">
        <f t="shared" si="1"/>
        <v>68.775404033726346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45048.58</v>
      </c>
      <c r="E83" s="249">
        <v>50625.4</v>
      </c>
      <c r="F83" s="63">
        <f t="shared" si="1"/>
        <v>112.37956890095093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116401.63</v>
      </c>
      <c r="E84" s="249">
        <v>116051.75</v>
      </c>
      <c r="F84" s="63">
        <f t="shared" si="1"/>
        <v>99.699420016712821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207651.43</v>
      </c>
      <c r="E86" s="249">
        <v>219901.96</v>
      </c>
      <c r="F86" s="63">
        <f t="shared" si="1"/>
        <v>105.89956447687359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34365.25</v>
      </c>
      <c r="E87" s="249">
        <v>12200.55</v>
      </c>
      <c r="F87" s="63">
        <f t="shared" si="1"/>
        <v>35.502578913291764</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997093.17</v>
      </c>
      <c r="E88" s="249">
        <v>564461.18000000005</v>
      </c>
      <c r="F88" s="63">
        <f t="shared" si="1"/>
        <v>56.610675610183961</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94648.06</v>
      </c>
      <c r="E89" s="81">
        <f t="shared" si="17"/>
        <v>101328.20999999999</v>
      </c>
      <c r="F89" s="63">
        <f t="shared" si="1"/>
        <v>107.05788370094432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93719</v>
      </c>
      <c r="E105" s="249">
        <v>65491.11</v>
      </c>
      <c r="F105" s="63">
        <f t="shared" si="1"/>
        <v>69.880291082918092</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929.06</v>
      </c>
      <c r="E106" s="249">
        <v>35837.1</v>
      </c>
      <c r="F106" s="63">
        <f t="shared" si="1"/>
        <v>3857.35044022991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393263.91</v>
      </c>
      <c r="E107" s="81">
        <f t="shared" si="21"/>
        <v>451848.45000000007</v>
      </c>
      <c r="F107" s="63">
        <f t="shared" si="1"/>
        <v>114.89700389745911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294915.03999999998</v>
      </c>
      <c r="E108" s="249">
        <v>269685.32</v>
      </c>
      <c r="F108" s="63">
        <f t="shared" si="1"/>
        <v>91.445088727926532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98348.87</v>
      </c>
      <c r="E109" s="249">
        <v>182163.13000000006</v>
      </c>
      <c r="F109" s="63">
        <f t="shared" si="1"/>
        <v>185.22137570060548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440161.62</v>
      </c>
      <c r="E114" s="81">
        <f t="shared" si="22"/>
        <v>577804.44000000006</v>
      </c>
      <c r="F114" s="63">
        <f t="shared" si="1"/>
        <v>131.27097269407543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402070.17</v>
      </c>
      <c r="E115" s="81">
        <f t="shared" si="23"/>
        <v>534086.03</v>
      </c>
      <c r="F115" s="63">
        <f t="shared" si="1"/>
        <v>132.8340349148508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17573</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402070.17</v>
      </c>
      <c r="E117" s="249">
        <v>516513.03</v>
      </c>
      <c r="F117" s="63">
        <f t="shared" si="1"/>
        <v>128.46340478329941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5707.08</v>
      </c>
      <c r="E118" s="81">
        <f t="shared" si="24"/>
        <v>7167</v>
      </c>
      <c r="F118" s="63">
        <f t="shared" si="1"/>
        <v>125.58085746125865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5707.08</v>
      </c>
      <c r="E119" s="249">
        <v>7167</v>
      </c>
      <c r="F119" s="63">
        <f t="shared" si="1"/>
        <v>125.58085746125865</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32384.37</v>
      </c>
      <c r="E125" s="249">
        <v>36551.410000000003</v>
      </c>
      <c r="F125" s="63">
        <f t="shared" si="1"/>
        <v>112.86744191719649</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206270.9</v>
      </c>
      <c r="E129" s="81">
        <f t="shared" si="26"/>
        <v>196232.72999999998</v>
      </c>
      <c r="F129" s="63">
        <f t="shared" si="1"/>
        <v>95.133501623350654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154152.03</v>
      </c>
      <c r="E138" s="249">
        <v>136341.49</v>
      </c>
      <c r="F138" s="63">
        <f t="shared" si="1"/>
        <v>88.446120365719466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52118.87</v>
      </c>
      <c r="E140" s="249">
        <v>59891.24</v>
      </c>
      <c r="F140" s="63">
        <f t="shared" si="1"/>
        <v>114.91277535372504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4820228.4400000004</v>
      </c>
      <c r="E141" s="106">
        <f t="shared" si="28"/>
        <v>4780870.2800000012</v>
      </c>
      <c r="F141" s="82">
        <f t="shared" si="1"/>
        <v>99.183479362235389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4"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1195294.8099999998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1195294.8099999998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1178339.6499999999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1178339.6499999999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16955.16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16955.16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8626.98</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8626.98</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8626.98</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2134986.1100000003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5911165.0200000005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5113539.540000001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624136.47000000009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1757723.37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51164.83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48055.13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616097.85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195884.08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47110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1773367.81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768690.39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28935.09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28935.09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6232055.2800000003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5318666.08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611068.97000000009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1725801.2299999997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59029.43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48121.58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624814.38</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195327.41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73654.559999999998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1980848.5199999998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698812.65000000014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214576.55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214576.55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1814095.8500000006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66362.16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31727.16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30378.55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27008.27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2118.3000000000002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1251.98</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685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685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663.61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663.61</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34635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34635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1747733.69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492150.2699999999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268531.34000000003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987052.08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2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31018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2023-12-21T13:12:35Z</cp:lastPrinted>
  <dcterms:created xsi:type="dcterms:W3CDTF">2022-04-01T05:14:30Z</dcterms:created>
  <dcterms:modified xsi:type="dcterms:W3CDTF">2024-02-02T13:01:44Z</dcterms:modified>
</cp:coreProperties>
</file>