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B17A5092-7407-40D0-9F77-2029643B32C2}" xr6:coauthVersionLast="36" xr6:coauthVersionMax="36" xr10:uidLastSave="{00000000-0000-0000-0000-000000000000}"/>
  <bookViews>
    <workbookView xWindow="0" yWindow="0" windowWidth="28800" windowHeight="12300" tabRatio="858" xr2:uid="{00000000-000D-0000-FFFF-FFFF00000000}"/>
  </bookViews>
  <sheets>
    <sheet name="Naslovna" sheetId="20" r:id="rId1"/>
    <sheet name="Vatrodojava" sheetId="23" r:id="rId2"/>
  </sheets>
  <definedNames>
    <definedName name="_xlnm.Print_Titles" localSheetId="1">Vatrodojava!$1:$1</definedName>
    <definedName name="_xlnm.Print_Area" localSheetId="0">Naslovna!$A$1:$F$11</definedName>
    <definedName name="_xlnm.Print_Area" localSheetId="1">Vatrodojava!$A$1:$F$47</definedName>
  </definedNames>
  <calcPr calcId="191029"/>
</workbook>
</file>

<file path=xl/calcChain.xml><?xml version="1.0" encoding="utf-8"?>
<calcChain xmlns="http://schemas.openxmlformats.org/spreadsheetml/2006/main">
  <c r="F43" i="23" l="1"/>
  <c r="F42" i="23"/>
  <c r="F41" i="23"/>
  <c r="F40" i="23"/>
  <c r="F39" i="23"/>
  <c r="F38" i="23"/>
  <c r="D37" i="23"/>
  <c r="F34" i="23"/>
  <c r="F12" i="23" l="1"/>
  <c r="F8" i="23"/>
  <c r="F7" i="23"/>
  <c r="F26" i="23"/>
  <c r="D36" i="23" l="1"/>
  <c r="D33" i="23"/>
  <c r="F11" i="23" l="1"/>
  <c r="F14" i="23" l="1"/>
  <c r="F37" i="23" l="1"/>
  <c r="F10" i="23" l="1"/>
  <c r="F35" i="23" l="1"/>
  <c r="F36" i="23"/>
  <c r="F9" i="23"/>
  <c r="F13" i="23"/>
  <c r="F15" i="23"/>
  <c r="F16" i="23"/>
  <c r="F17" i="23"/>
  <c r="F18" i="23"/>
  <c r="F25" i="23"/>
  <c r="F32" i="23"/>
  <c r="F33" i="23"/>
  <c r="F45" i="23" l="1"/>
  <c r="F20" i="23"/>
  <c r="F24" i="23"/>
  <c r="F28" i="23" s="1"/>
  <c r="F47" i="23" l="1"/>
</calcChain>
</file>

<file path=xl/sharedStrings.xml><?xml version="1.0" encoding="utf-8"?>
<sst xmlns="http://schemas.openxmlformats.org/spreadsheetml/2006/main" count="90" uniqueCount="66">
  <si>
    <t>kom</t>
  </si>
  <si>
    <t>m</t>
  </si>
  <si>
    <t>OPIS</t>
  </si>
  <si>
    <t>RED.
BR.</t>
  </si>
  <si>
    <t>JED.
MJERE</t>
  </si>
  <si>
    <t>KOLIČINA</t>
  </si>
  <si>
    <t>JEDINIČNA
CIJENA</t>
  </si>
  <si>
    <t>UKUPNA 
CIJENA</t>
  </si>
  <si>
    <t>Investitor:</t>
  </si>
  <si>
    <t>Građevina:</t>
  </si>
  <si>
    <t>Mjesto i datum:</t>
  </si>
  <si>
    <t>Broj projekta:</t>
  </si>
  <si>
    <t>Troškovnik sustava za dojavu požara</t>
  </si>
  <si>
    <t>UKUPNO RADOVI:</t>
  </si>
  <si>
    <t>Montaža i spajanje vatrodojavne sirene sa bljeskalicom</t>
  </si>
  <si>
    <t xml:space="preserve">Montaža i spajanje ulazno izlaznih modula </t>
  </si>
  <si>
    <t>UKUPNO INSTALACIJE:</t>
  </si>
  <si>
    <t>Instalacije:</t>
  </si>
  <si>
    <t>UKUPNO OPREMA:</t>
  </si>
  <si>
    <t>Oprema:</t>
  </si>
  <si>
    <t>INSTALACIJE SUSTAVA ZA DOJAVU POŽARA</t>
  </si>
  <si>
    <t xml:space="preserve">UKUPNO VATRODOJAVA </t>
  </si>
  <si>
    <t>9</t>
  </si>
  <si>
    <t>10</t>
  </si>
  <si>
    <t>11</t>
  </si>
  <si>
    <t>12</t>
  </si>
  <si>
    <t>Dobava i isporuka akumulatora 12V,17Ah</t>
  </si>
  <si>
    <t>8</t>
  </si>
  <si>
    <t>Radovi:</t>
  </si>
  <si>
    <t>1</t>
  </si>
  <si>
    <t>5</t>
  </si>
  <si>
    <t>6</t>
  </si>
  <si>
    <t>Dobava, isporuka i ugradnja plastične PNT cijevi Ø16 mm  uključujući potrebni instalacijski spojni i montažni pribor i materijal (tiple, vijci, koljena, obujmice i vezice)</t>
  </si>
  <si>
    <t>Nabava, isporuka i polaganje kabela u kabelske police i instalacijske cijevi:
- JB-H(St)H 2x2x0,8mm, CSS Ø16mm</t>
  </si>
  <si>
    <t xml:space="preserve">Grad Rab, OIB: 09555102027
Trg Municipium Arba 2, 51280 Rab
</t>
  </si>
  <si>
    <t xml:space="preserve">Sportska dvorana Rab, Palit 156 A, 51280 rab, k.č.br. 225/65, k.o. Rab- Mundanije
</t>
  </si>
  <si>
    <t>19/25</t>
  </si>
  <si>
    <t>Osijek, svibanj 2025. god.</t>
  </si>
  <si>
    <t>Projektant:
Ivona Lagator, mag.ing.el.</t>
  </si>
  <si>
    <t>- najmanje 1000 programabilnih zona i grupa za aktivacijsku logiku
'- mogućnost topološke dijagnostike instalacije petlje i pregled real-time vrijednosti elemenata putem zaslona centrale
- konfigurabilni zaslon sa slikama, tekstom, ikonama i funkc. Tipkama
- sukladna prema EN 54-2, EN 54-4, EN 54-21 i EN 12094-1
PROIZVOĐAČ: Inim</t>
  </si>
  <si>
    <t xml:space="preserve">Dobava i ispopruka analogno adresabilne vatrodojavne centrale:
- umreživa, najmanje 240 elemenata u petlji
- 1 vatrodojavna petlja, neproširivo, s automatskim očitavanjem i adresiranjem elemenata petlje, podržava najmanje 3 protokola petlje
- mogućnost podešavanja osjetljivosti svih javljača sa centrale u najmanje dva automatska režima (dnevni i noćni)
- integrirano 24V/4A napajanje i punjač za baterije od najmanje 1.2A 
- najmanje 1 ethernet priključak za umrežavanje centrala, daljinsko programiranje, IP dojavu, BMS monitoring ili integraciju
- podržava MODBUS TCP/IP i Bacnet protokol za integraciju
- mogućnost povezivanja putem mreže na Cloud sustav za nadzor i održavanje sustava ili android/iOS aplikaciju
- mini USB port za konfiguraciju preko računala
- mogućnost videoverifikacije požarnih alarma uz dodatni modul
- mogućnost povećanja nazivnog napona svake petlje- najmanje 1 RS485 port za izdvojene tipkovnice ili umrežavanje u HORNET+
- najmanje 4 konfigurabilna I/O kanala za nadzirane naponske ulaze ili izlaze (1A @ 24Vdc)
- najmanje 1 konfigurabilni relejni izlaz 5A @ 30Vdc
- automatska WalkTest funkcija za ispitivanje javljača
- 4.3” LCD dodirni zaslon sa silikonskim tipkama za osnovne funkcije
</t>
  </si>
  <si>
    <t>Dobava i isporuka internog modula telefonskog dojavnika putem PSTN ili GSM mreže:
- podržava slanje glasovne ili SMS poruke i digitalnog protokola (Contact ID, SIA, Ademco, itd.) 
- max. 100 uvjeta 
- max. 100 prilagodljivih SMS poruka i glasovnih poruka (do 8 min)
- max. 15 telefonskih brojeva 
- podržane GSM mreže 2G: 850/900, 1800/1900 MHz, 3G: 800/850/900, 1900/2100 MHz
- potrošnja 40-140mA@27.6 Vdc
- temperaturni opseg rada -5°C do 40°C
- EN 54-21 certifikat
PROIZVOĐAČ: Inim
TIP KAO: S-PREVIDIA-CDIAL</t>
  </si>
  <si>
    <t>Dobava i isporuka analogno-adresabilnog optičkog detektora s izolatorom
- automatsko adresiranje s centrale pomoću jedinstvenog serijskog broja, ugrađen izolator kratkog spoja
- trobojna LED signalizacija: crveno za alarm; zeleno bljeskajuće za standby (opcija) i za identifikaciju nakon
ručne aktivacije sa centrale; žuto za problem (greška ili visoki nivo onečišćenja u optičkoj komori detektora)
- automatsko prepoznavanje prisutnosti paralelnog indikatora prorade detektora
- kompenzacija „drifta“ (onečišćenja) optičkih senzora uzrokovana nečistoćom u optičkoj komori
- potpuna dijagnostika: uvid u nivo onečišćenja optičke komore detektora i verifikacija realnih mjerenih vrijednosti
- memorija vrijednosti dima i temperature izmjerenih 5 minuta prije posljednjeg alarma
- prespojni kontakt na podnožju osigurava kontinuitet ožičenja u slučaju skidanja detektora
- detekcija širokog spektra čestica dima
- optička komora novog dizajna osigurava visoku otpornost na lažne alarme pomoćuzabrtvljenog dijela i zaštitne mrežice od 500μm za sprječavanje ulaska insekata i prašine
- podesiv stupanj osjetljivosti na dim (0.08dB/m, 0.10dB/m, 0.12dB/m, 0.15dB/m) pomoću softvera centrale ili ručnog programatora
- napajanje 19-30Vdc
- sukladno prema EN 54-7 i EN 54-17
PROIZVOĐAČ: Inim
TIP KAO: S-ED100</t>
  </si>
  <si>
    <t>Dobava i isporuka analogno-adresabilnog optičko-termičkog vatrodojavnog detektora:
- automatsko adresiranje s centrale pomoću jedinstvenog serijskog broja, ugrađen izolator kratkog spoja
- trobojna LED signalizacija
- automatsko prepoznavanje prisutnosti paralelnog indikatora prorade detektora
- prespojni kontakt na podnožju osigurava kontinuitet ožičenja u slučaju skidanja detektora
- 4 različita temperaturna moda rada, sa ili bez termodiferencijalne koponente
- mogućnost podešenja međusobne ovisnosti optičke i termičke komponente (OR, AND ili PLUS mod)
- mogućnost gašenja optičke ili termičke komponente detekcije
- sukladno prema EN 54-5, EN 54-7 i EN 54-17
PROIZVOĐAČ: Inim
TIP KAO: S-ED300</t>
  </si>
  <si>
    <t xml:space="preserve">Dobava i isporuka adresabilnog resetabilnog ručnog javljača požara s izolatorom, bez razbijanja stakla, crvene boje, reset ključem:
- automat. adresiranje s centrale preko jedinstvenog serijskog broja 
- ugrađen izolator kratkog spoja
- resetabilni element, reset plastičnim ključem
- crvene boje, upozoravajuća zastavica potvrđuje aktivaciju
- trobojna LED signalizacija, crveno za alarm, zeleno za stand-by te žuto za grešku
- bez razbijanja stakla
- LED signalizacija
- sukladno prema EN 54-11 i EN 54-17
PROIZVOĐAČ: Inim
TIP KAO: S-EC0020
</t>
  </si>
  <si>
    <t xml:space="preserve">Dobava i isporuka četverokanalnog adresabilno ulazno-izlaznog modula:
- ugrađen izolator kratkog spoja
- automat. adresiranje s centrale preko jedinstvenog serijskog broja
- najmanje 4 nadzirana ulaza (od kojih 2 mogu biti programirani za prihvat konvencionalne zone)
- najmanje 4 relejna izlaza (1A@30Vdc) 
- 3 višebojne LED lampice za signalizaciju stanja
PROIZVOĐAČ: Inim
TIP KAO: S-EM344R
</t>
  </si>
  <si>
    <t>Dobava i isporuka nadžbukne kutije za module, dim.150x110x70mm sa  10 uvodnica
- IP55
PROIZVOĐAČ: Inim
TIP KAO: S-EMB150</t>
  </si>
  <si>
    <t xml:space="preserve">Dobava i isporuka adresabilne sirene s bljeskalicom, napajana iz petlje niske potrošnje:
- napajanje iz petlje
- ugrađen izolator kratkog spoja petlje
- termoplastično kućište crvene boje
- izbor najmanje 14 tonova i 2 razine bljeskanja (putem softvera centrale, DIP-SWITCH ili ručnog programatora)
- svjetlosno pokrivanje bljeskalicom W = 3,5-10 (prema EN54-23)
- frekvencija bljeskanja 0.5Hz
- obavezna sinkronizacija s ostalim adresabilnim sirenama u sustavu
- signalizacijska LED s mogućnošću mijenjanja boje
- glasnoća do 101 dB(A)@1m
- boja bljeskanja - bijela
- napajanje 18-30Vdc
- IP65 zaštita, pogodna za vanjsku ugradnju
- sukladna prema EN 54-3, EN 54-17 i EN 54-23
PROIZVOĐAČ: Inim
TIP KAO: S-ES2021RE
</t>
  </si>
  <si>
    <t>Dobava i isporuka vatrootpornog ormara za smještaj vatrodojavne centrale:
- vatrootpornost T-60, koji se sastoji od vatrootpornih vrata, djelomično ostakljenih (30x30cm) i vatrootporne kutije (bez stražnje stranice koja prianja uz zid)
PROIZVOĐAČ: Elektrometal
TIP KAO: VATROOTPORNI ORMAR EM 800x800x300mm</t>
  </si>
  <si>
    <t>Dobava i isporuka podnožja za detektore
- opremljeno sa kontaktom (mostom) koji osigurava neprekinutost linije prilikom skidanja detektora
PROIZVOĐAČ: Inim
TIP KAO: S-EB0010</t>
  </si>
  <si>
    <t>Dobava i isporuka odstojnika za nadžbuknu ugradnju za Inim ED i ID tip detektora, za montažu ispod EB0010 i EB0020 tipa podnožja
- prihvat instalacija izvedenih putem PNT cijevi
- visine 24 mm
PROIZVOĐAČ: Inim
TIP KAO: S-EB0030</t>
  </si>
  <si>
    <t>3</t>
  </si>
  <si>
    <t>7</t>
  </si>
  <si>
    <t>Nabava, isporuka i polaganje kabela u kabelske police i instalacijske cijevi
- JEB-H(St)H FE180 E30-E90, 1x2x0,8 CSS Ø16mm</t>
  </si>
  <si>
    <t>Montaža podnožja, spajanje podnožja vatrodojavnog detektora na liniju i montaža detektora</t>
  </si>
  <si>
    <t>Montaža odstojnika</t>
  </si>
  <si>
    <t>Montaža adresabilne vatrodojavne centrale
Montaža adresabilne vatrodojavne centrale na zid s vijcima i tiplama s uvlačenjem kabela;
Montaža i spajanje akumulatora za vatrodojavnu centralu;
Spajanje adresabilne vatrodojavne centrale;
Skidanje izolacije s kabela i izvođenje ožičenja unutar vatrodojavne centrale</t>
  </si>
  <si>
    <t>Montaža i spajanje ručnog javljača požara sa nadžbuknom montažnom kutijom i stakalcem te adresiranje.</t>
  </si>
  <si>
    <t>Programiranje adresabilne vatrodojavne centrale
- upisivanje svih labela
- definiranje grupa/zona, programiranje svih I/O modula prema matrici
- spajanje na dojavni centar</t>
  </si>
  <si>
    <t>Dobava potrebnih oznaka i označavanje svih elemenata vatrodojavnog sustava prema blok shemi</t>
  </si>
  <si>
    <t>Izdavanje atesta o funkcionalnosti sustava za dojavu požara</t>
  </si>
  <si>
    <t>Obuka korisnika</t>
  </si>
  <si>
    <t>pauš</t>
  </si>
  <si>
    <t>Priključak vatrodojavne centrale na napajanje
Izrada glavnog dovoda mrežnog napajanja do ormarića s osiguračima te spajanje osigurača u razvodnom ormaru</t>
  </si>
  <si>
    <t>Ugradnja vatrootpornog ormara</t>
  </si>
  <si>
    <t>NAPOMENE:
Stavke radova obuhvaćaju montažu, spajanje, po potrebi uzemljenje, te dovođenje u stanje potpune funkcionalnosti.
U cijenu također ukalkulirati sav potreban spojni, montažni, pridržni i ostali materijal potreban za potpuno funkcioniranje. Osim toga, u cijenu uračunati i radove na demontaži postojeće opreme.
Pri izradi ponude obavezno pročitati tehnički opis i pregledati nacrte u projektu.
Za sve eventualne primjedbe u pogledu izvođenja i tendera, obratiti se PROJEKTANTU PRIJE DAVANJA PONUDE.
Izvođač je dužan uskladiti projektnu dokumentaciju sa stvarno izvedenim stanjem, te istu isporučiti investitoru u 3 primjerka i na elektronskom mediju.
Sječenje kabela izvesti na licu mjesta nakon izmjerene stvarne dužine trase.
Ukoliko ponuditelj za neke od stavki predlaže alternativu, to u svojoj ponudi mora posebno naglasiti.
Oznake razdjelnih ormara izvesti na plastičnoj graviranoj pločici, kao i sve natpise na vratima.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</si>
</sst>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;_-@_-"/>
    <numFmt numFmtId="167" formatCode="d/m/;@"/>
    <numFmt numFmtId="168" formatCode="_-* #,##0.00\ [$kn-41A]_-;\-* #,##0.00\ [$kn-41A]_-;_-* &quot;-&quot;??\ [$kn-41A]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ms Rmn"/>
    </font>
    <font>
      <sz val="10"/>
      <color theme="1"/>
      <name val="Arial"/>
      <family val="2"/>
      <charset val="238"/>
    </font>
    <font>
      <sz val="10"/>
      <name val="Helv"/>
    </font>
    <font>
      <sz val="12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name val="Calibri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2" fillId="0" borderId="0">
      <alignment horizontal="justify" vertical="top" wrapText="1"/>
    </xf>
    <xf numFmtId="0" fontId="2" fillId="0" borderId="0"/>
    <xf numFmtId="0" fontId="9" fillId="0" borderId="0">
      <alignment horizontal="left" vertical="top" wrapText="1"/>
    </xf>
    <xf numFmtId="164" fontId="13" fillId="0" borderId="0" applyFont="0" applyFill="0" applyBorder="0" applyAlignment="0" applyProtection="0"/>
    <xf numFmtId="0" fontId="14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5" fillId="0" borderId="0"/>
    <xf numFmtId="0" fontId="2" fillId="0" borderId="0" applyProtection="0"/>
    <xf numFmtId="0" fontId="16" fillId="0" borderId="0"/>
    <xf numFmtId="165" fontId="14" fillId="0" borderId="0"/>
  </cellStyleXfs>
  <cellXfs count="175">
    <xf numFmtId="0" fontId="0" fillId="0" borderId="0" xfId="0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2" fillId="0" borderId="1" xfId="0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/>
    </xf>
    <xf numFmtId="2" fontId="1" fillId="0" borderId="0" xfId="0" applyNumberFormat="1" applyFont="1"/>
    <xf numFmtId="4" fontId="1" fillId="0" borderId="0" xfId="0" applyNumberFormat="1" applyFont="1"/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8" fillId="0" borderId="0" xfId="0" applyFont="1"/>
    <xf numFmtId="166" fontId="18" fillId="0" borderId="0" xfId="0" applyNumberFormat="1" applyFont="1"/>
    <xf numFmtId="4" fontId="18" fillId="4" borderId="1" xfId="5" applyNumberFormat="1" applyFont="1" applyFill="1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top"/>
    </xf>
    <xf numFmtId="0" fontId="19" fillId="0" borderId="0" xfId="0" applyFont="1"/>
    <xf numFmtId="166" fontId="19" fillId="0" borderId="0" xfId="0" applyNumberFormat="1" applyFont="1"/>
    <xf numFmtId="4" fontId="23" fillId="0" borderId="1" xfId="14" applyNumberFormat="1" applyFont="1" applyBorder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23" fillId="0" borderId="1" xfId="14" applyNumberFormat="1" applyFont="1" applyBorder="1" applyAlignment="1">
      <alignment horizontal="center"/>
    </xf>
    <xf numFmtId="0" fontId="23" fillId="0" borderId="1" xfId="14" applyNumberFormat="1" applyFont="1" applyBorder="1"/>
    <xf numFmtId="0" fontId="20" fillId="0" borderId="0" xfId="0" applyFont="1"/>
    <xf numFmtId="166" fontId="20" fillId="0" borderId="0" xfId="0" applyNumberFormat="1" applyFont="1"/>
    <xf numFmtId="0" fontId="7" fillId="0" borderId="1" xfId="0" applyFont="1" applyBorder="1" applyAlignment="1">
      <alignment horizontal="justify" vertical="top" wrapText="1"/>
    </xf>
    <xf numFmtId="0" fontId="18" fillId="4" borderId="1" xfId="0" applyFont="1" applyFill="1" applyBorder="1" applyAlignment="1">
      <alignment vertical="top" wrapText="1"/>
    </xf>
    <xf numFmtId="0" fontId="23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/>
    </xf>
    <xf numFmtId="4" fontId="8" fillId="3" borderId="1" xfId="0" applyNumberFormat="1" applyFont="1" applyFill="1" applyBorder="1"/>
    <xf numFmtId="49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right"/>
    </xf>
    <xf numFmtId="0" fontId="24" fillId="0" borderId="0" xfId="0" applyFont="1" applyAlignment="1">
      <alignment horizontal="left"/>
    </xf>
    <xf numFmtId="168" fontId="20" fillId="0" borderId="0" xfId="0" applyNumberFormat="1" applyFont="1"/>
    <xf numFmtId="0" fontId="23" fillId="0" borderId="1" xfId="8" applyFont="1" applyBorder="1" applyAlignment="1">
      <alignment vertical="top" wrapText="1"/>
    </xf>
    <xf numFmtId="167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166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166" fontId="19" fillId="5" borderId="0" xfId="0" applyNumberFormat="1" applyFont="1" applyFill="1"/>
    <xf numFmtId="0" fontId="19" fillId="5" borderId="0" xfId="0" applyFont="1" applyFill="1"/>
    <xf numFmtId="168" fontId="19" fillId="5" borderId="0" xfId="0" applyNumberFormat="1" applyFont="1" applyFill="1"/>
    <xf numFmtId="166" fontId="19" fillId="5" borderId="0" xfId="0" applyNumberFormat="1" applyFont="1" applyFill="1" applyAlignment="1">
      <alignment wrapText="1"/>
    </xf>
    <xf numFmtId="0" fontId="19" fillId="5" borderId="0" xfId="0" applyFont="1" applyFill="1" applyAlignment="1">
      <alignment wrapText="1"/>
    </xf>
    <xf numFmtId="4" fontId="27" fillId="0" borderId="0" xfId="0" applyNumberFormat="1" applyFont="1"/>
    <xf numFmtId="0" fontId="10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wrapText="1"/>
    </xf>
    <xf numFmtId="4" fontId="10" fillId="2" borderId="6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vertical="center"/>
    </xf>
    <xf numFmtId="0" fontId="18" fillId="0" borderId="0" xfId="14" applyNumberFormat="1" applyFont="1" applyAlignment="1">
      <alignment horizontal="left" vertical="top" wrapText="1"/>
    </xf>
    <xf numFmtId="0" fontId="19" fillId="0" borderId="0" xfId="14" applyNumberFormat="1" applyFont="1" applyAlignment="1">
      <alignment horizontal="center"/>
    </xf>
    <xf numFmtId="0" fontId="19" fillId="0" borderId="0" xfId="14" applyNumberFormat="1" applyFont="1" applyAlignment="1">
      <alignment horizontal="left" vertical="top"/>
    </xf>
    <xf numFmtId="4" fontId="19" fillId="0" borderId="0" xfId="14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9" fontId="18" fillId="0" borderId="8" xfId="14" applyNumberFormat="1" applyFont="1" applyBorder="1" applyAlignment="1">
      <alignment horizontal="center" vertical="top"/>
    </xf>
    <xf numFmtId="0" fontId="19" fillId="0" borderId="9" xfId="14" applyNumberFormat="1" applyFont="1" applyBorder="1" applyAlignment="1">
      <alignment horizontal="center"/>
    </xf>
    <xf numFmtId="0" fontId="19" fillId="0" borderId="9" xfId="14" applyNumberFormat="1" applyFont="1" applyBorder="1" applyAlignment="1">
      <alignment horizontal="left" vertical="top"/>
    </xf>
    <xf numFmtId="4" fontId="19" fillId="0" borderId="9" xfId="14" applyNumberFormat="1" applyFont="1" applyBorder="1" applyAlignment="1">
      <alignment horizontal="right"/>
    </xf>
    <xf numFmtId="4" fontId="19" fillId="0" borderId="10" xfId="14" applyNumberFormat="1" applyFont="1" applyBorder="1" applyAlignment="1">
      <alignment horizontal="right"/>
    </xf>
    <xf numFmtId="49" fontId="18" fillId="0" borderId="11" xfId="14" applyNumberFormat="1" applyFont="1" applyBorder="1" applyAlignment="1">
      <alignment horizontal="center" vertical="top"/>
    </xf>
    <xf numFmtId="4" fontId="19" fillId="0" borderId="12" xfId="14" applyNumberFormat="1" applyFont="1" applyBorder="1" applyAlignment="1">
      <alignment horizontal="right"/>
    </xf>
    <xf numFmtId="4" fontId="18" fillId="4" borderId="1" xfId="5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 vertical="top" wrapText="1"/>
    </xf>
    <xf numFmtId="0" fontId="28" fillId="6" borderId="0" xfId="0" applyFont="1" applyFill="1" applyAlignment="1">
      <alignment horizontal="left"/>
    </xf>
    <xf numFmtId="166" fontId="26" fillId="6" borderId="0" xfId="0" applyNumberFormat="1" applyFont="1" applyFill="1"/>
    <xf numFmtId="0" fontId="26" fillId="6" borderId="0" xfId="0" applyFont="1" applyFill="1"/>
    <xf numFmtId="166" fontId="19" fillId="6" borderId="0" xfId="0" applyNumberFormat="1" applyFont="1" applyFill="1"/>
    <xf numFmtId="0" fontId="19" fillId="6" borderId="0" xfId="0" applyFont="1" applyFill="1"/>
    <xf numFmtId="0" fontId="15" fillId="6" borderId="0" xfId="0" applyFont="1" applyFill="1"/>
    <xf numFmtId="168" fontId="19" fillId="6" borderId="0" xfId="0" applyNumberFormat="1" applyFont="1" applyFill="1"/>
    <xf numFmtId="0" fontId="15" fillId="0" borderId="7" xfId="0" applyFont="1" applyFill="1" applyBorder="1"/>
    <xf numFmtId="4" fontId="15" fillId="0" borderId="7" xfId="14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9" applyFill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right"/>
    </xf>
    <xf numFmtId="4" fontId="2" fillId="0" borderId="1" xfId="14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4" fontId="15" fillId="0" borderId="1" xfId="0" applyNumberFormat="1" applyFont="1" applyFill="1" applyBorder="1" applyAlignment="1">
      <alignment horizontal="right"/>
    </xf>
    <xf numFmtId="4" fontId="15" fillId="0" borderId="1" xfId="14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14" applyNumberFormat="1" applyFont="1" applyFill="1" applyBorder="1" applyAlignment="1">
      <alignment horizontal="center" vertical="top"/>
    </xf>
    <xf numFmtId="0" fontId="2" fillId="0" borderId="1" xfId="14" applyNumberFormat="1" applyFont="1" applyFill="1" applyBorder="1" applyAlignment="1">
      <alignment horizontal="left" vertical="top" wrapText="1"/>
    </xf>
    <xf numFmtId="0" fontId="2" fillId="0" borderId="1" xfId="14" applyNumberFormat="1" applyFont="1" applyFill="1" applyBorder="1" applyAlignment="1">
      <alignment horizontal="center"/>
    </xf>
    <xf numFmtId="0" fontId="2" fillId="0" borderId="1" xfId="14" applyNumberFormat="1" applyFont="1" applyFill="1" applyBorder="1"/>
    <xf numFmtId="4" fontId="2" fillId="0" borderId="1" xfId="14" applyNumberFormat="1" applyFont="1" applyFill="1" applyBorder="1"/>
    <xf numFmtId="0" fontId="2" fillId="0" borderId="1" xfId="14" applyNumberFormat="1" applyFont="1" applyFill="1" applyBorder="1" applyAlignment="1">
      <alignment vertical="top" wrapText="1"/>
    </xf>
    <xf numFmtId="0" fontId="2" fillId="0" borderId="1" xfId="8" applyFill="1" applyBorder="1" applyAlignment="1">
      <alignment vertical="top" wrapText="1"/>
    </xf>
    <xf numFmtId="0" fontId="2" fillId="0" borderId="1" xfId="9" quotePrefix="1" applyFill="1" applyBorder="1" applyAlignment="1">
      <alignment vertical="top" wrapText="1"/>
    </xf>
    <xf numFmtId="0" fontId="15" fillId="0" borderId="10" xfId="0" applyFont="1" applyFill="1" applyBorder="1" applyAlignment="1">
      <alignment horizontal="center"/>
    </xf>
    <xf numFmtId="0" fontId="18" fillId="0" borderId="0" xfId="14" applyNumberFormat="1" applyFont="1" applyBorder="1" applyAlignment="1">
      <alignment horizontal="left" vertical="top" wrapText="1"/>
    </xf>
    <xf numFmtId="49" fontId="15" fillId="0" borderId="2" xfId="0" applyNumberFormat="1" applyFont="1" applyFill="1" applyBorder="1" applyAlignment="1">
      <alignment horizontal="center" vertical="top"/>
    </xf>
    <xf numFmtId="0" fontId="29" fillId="0" borderId="1" xfId="7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/>
    </xf>
    <xf numFmtId="0" fontId="3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center" vertical="top" wrapText="1"/>
    </xf>
    <xf numFmtId="166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0" fontId="30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/>
    </xf>
    <xf numFmtId="0" fontId="30" fillId="0" borderId="1" xfId="0" applyFont="1" applyFill="1" applyBorder="1" applyAlignment="1"/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right"/>
    </xf>
    <xf numFmtId="4" fontId="30" fillId="0" borderId="2" xfId="0" applyNumberFormat="1" applyFont="1" applyFill="1" applyBorder="1" applyAlignment="1"/>
    <xf numFmtId="4" fontId="0" fillId="0" borderId="0" xfId="0" applyNumberFormat="1" applyBorder="1" applyAlignment="1">
      <alignment vertical="top"/>
    </xf>
    <xf numFmtId="0" fontId="1" fillId="0" borderId="0" xfId="0" applyFont="1" applyAlignment="1">
      <alignment horizontal="justify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16" fontId="2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2" borderId="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vertical="center"/>
    </xf>
    <xf numFmtId="0" fontId="8" fillId="3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vertical="center"/>
    </xf>
  </cellXfs>
  <cellStyles count="15">
    <cellStyle name="Normal 2" xfId="1" xr:uid="{00000000-0005-0000-0000-000002000000}"/>
    <cellStyle name="Normal 2 2" xfId="6" xr:uid="{00000000-0005-0000-0000-000003000000}"/>
    <cellStyle name="Normal 3" xfId="2" xr:uid="{00000000-0005-0000-0000-000004000000}"/>
    <cellStyle name="Normalno" xfId="0" builtinId="0"/>
    <cellStyle name="Obično 17" xfId="7" xr:uid="{00000000-0005-0000-0000-000005000000}"/>
    <cellStyle name="Obično 2" xfId="3" xr:uid="{00000000-0005-0000-0000-000006000000}"/>
    <cellStyle name="Obično 2 2" xfId="14" xr:uid="{00000000-0005-0000-0000-000007000000}"/>
    <cellStyle name="Obično 28" xfId="8" xr:uid="{00000000-0005-0000-0000-000008000000}"/>
    <cellStyle name="Obično 32" xfId="9" xr:uid="{00000000-0005-0000-0000-000009000000}"/>
    <cellStyle name="Obično 35" xfId="10" xr:uid="{00000000-0005-0000-0000-00000A000000}"/>
    <cellStyle name="Obično 38" xfId="11" xr:uid="{00000000-0005-0000-0000-00000B000000}"/>
    <cellStyle name="Obično 39" xfId="12" xr:uid="{00000000-0005-0000-0000-00000C000000}"/>
    <cellStyle name="Stil 1" xfId="13" xr:uid="{00000000-0005-0000-0000-00000D000000}"/>
    <cellStyle name="Style 1" xfId="4" xr:uid="{00000000-0005-0000-0000-00000E000000}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topLeftCell="A5" zoomScale="125" zoomScaleNormal="125" zoomScaleSheetLayoutView="125" workbookViewId="0">
      <selection activeCell="B10" sqref="B10:F10"/>
    </sheetView>
  </sheetViews>
  <sheetFormatPr defaultRowHeight="12.75" x14ac:dyDescent="0.2"/>
  <cols>
    <col min="1" max="1" width="6.42578125" style="14" customWidth="1"/>
    <col min="2" max="2" width="31.5703125" style="15" customWidth="1"/>
    <col min="3" max="4" width="8.5703125" style="12" customWidth="1"/>
    <col min="5" max="5" width="11" style="16" customWidth="1"/>
    <col min="6" max="6" width="25.85546875" style="17" customWidth="1"/>
    <col min="7" max="7" width="9.28515625" style="12" bestFit="1" customWidth="1"/>
    <col min="8" max="16384" width="9.140625" style="12"/>
  </cols>
  <sheetData>
    <row r="1" spans="1:6" x14ac:dyDescent="0.2">
      <c r="A1" s="19"/>
      <c r="B1" s="3"/>
      <c r="C1" s="4"/>
      <c r="D1" s="1"/>
      <c r="E1" s="5"/>
      <c r="F1" s="7"/>
    </row>
    <row r="2" spans="1:6" ht="32.25" customHeight="1" x14ac:dyDescent="0.25">
      <c r="B2" s="164" t="s">
        <v>12</v>
      </c>
      <c r="C2" s="159"/>
      <c r="D2" s="159"/>
      <c r="E2" s="159"/>
      <c r="F2" s="159"/>
    </row>
    <row r="3" spans="1:6" ht="32.25" customHeight="1" x14ac:dyDescent="0.25">
      <c r="B3" s="18"/>
      <c r="C3"/>
      <c r="D3"/>
      <c r="E3"/>
      <c r="F3"/>
    </row>
    <row r="4" spans="1:6" ht="40.5" customHeight="1" x14ac:dyDescent="0.2">
      <c r="B4" s="24" t="s">
        <v>8</v>
      </c>
      <c r="C4" s="165" t="s">
        <v>34</v>
      </c>
      <c r="D4" s="166"/>
      <c r="E4" s="166"/>
      <c r="F4" s="166"/>
    </row>
    <row r="5" spans="1:6" ht="54.75" customHeight="1" x14ac:dyDescent="0.2">
      <c r="B5" s="25" t="s">
        <v>9</v>
      </c>
      <c r="C5" s="165" t="s">
        <v>35</v>
      </c>
      <c r="D5" s="166"/>
      <c r="E5" s="166"/>
      <c r="F5" s="166"/>
    </row>
    <row r="6" spans="1:6" s="13" customFormat="1" ht="35.1" customHeight="1" x14ac:dyDescent="0.25">
      <c r="B6" s="23" t="s">
        <v>11</v>
      </c>
      <c r="C6" s="167" t="s">
        <v>36</v>
      </c>
      <c r="D6" s="168"/>
      <c r="E6" s="168"/>
      <c r="F6" s="168"/>
    </row>
    <row r="7" spans="1:6" s="13" customFormat="1" ht="35.1" customHeight="1" x14ac:dyDescent="0.25">
      <c r="B7" s="23" t="s">
        <v>10</v>
      </c>
      <c r="C7" s="169" t="s">
        <v>37</v>
      </c>
      <c r="D7" s="170"/>
      <c r="E7" s="170"/>
      <c r="F7" s="170"/>
    </row>
    <row r="8" spans="1:6" s="13" customFormat="1" ht="35.1" customHeight="1" x14ac:dyDescent="0.25">
      <c r="B8" s="20"/>
      <c r="D8" s="21"/>
      <c r="E8" s="21"/>
      <c r="F8" s="21"/>
    </row>
    <row r="9" spans="1:6" ht="15" x14ac:dyDescent="0.25">
      <c r="B9" s="158"/>
      <c r="C9" s="159"/>
      <c r="D9" s="159"/>
      <c r="E9" s="159"/>
      <c r="F9" s="159"/>
    </row>
    <row r="10" spans="1:6" ht="170.25" customHeight="1" x14ac:dyDescent="0.2">
      <c r="B10" s="160" t="s">
        <v>65</v>
      </c>
      <c r="C10" s="160"/>
      <c r="D10" s="160"/>
      <c r="E10" s="160"/>
      <c r="F10" s="161"/>
    </row>
    <row r="11" spans="1:6" s="13" customFormat="1" ht="99.95" customHeight="1" x14ac:dyDescent="0.25">
      <c r="B11" s="22"/>
      <c r="C11" s="162" t="s">
        <v>38</v>
      </c>
      <c r="D11" s="163"/>
      <c r="E11" s="163"/>
      <c r="F11" s="163"/>
    </row>
    <row r="12" spans="1:6" x14ac:dyDescent="0.2">
      <c r="A12" s="8"/>
      <c r="B12" s="9"/>
      <c r="C12" s="1"/>
      <c r="D12" s="1"/>
      <c r="E12" s="5"/>
      <c r="F12" s="7"/>
    </row>
    <row r="13" spans="1:6" x14ac:dyDescent="0.2">
      <c r="A13" s="8"/>
      <c r="B13" s="9"/>
      <c r="C13" s="1"/>
      <c r="D13" s="1"/>
      <c r="E13" s="5"/>
      <c r="F13" s="7"/>
    </row>
    <row r="14" spans="1:6" x14ac:dyDescent="0.2">
      <c r="A14" s="8"/>
      <c r="B14" s="9"/>
      <c r="C14" s="1"/>
      <c r="D14" s="1"/>
      <c r="E14" s="5"/>
      <c r="F14" s="7"/>
    </row>
    <row r="15" spans="1:6" x14ac:dyDescent="0.2">
      <c r="A15" s="8"/>
      <c r="B15" s="9"/>
      <c r="C15" s="1"/>
      <c r="D15" s="1"/>
      <c r="E15" s="5"/>
      <c r="F15" s="7"/>
    </row>
    <row r="16" spans="1:6" x14ac:dyDescent="0.2">
      <c r="A16" s="8"/>
      <c r="B16" s="9"/>
      <c r="C16" s="1"/>
      <c r="D16" s="1"/>
      <c r="E16" s="5"/>
      <c r="F16" s="7"/>
    </row>
    <row r="17" spans="1:6" x14ac:dyDescent="0.2">
      <c r="A17" s="8"/>
      <c r="B17" s="9"/>
      <c r="C17" s="1"/>
      <c r="D17" s="1"/>
      <c r="E17" s="5"/>
      <c r="F17" s="7"/>
    </row>
    <row r="18" spans="1:6" x14ac:dyDescent="0.2">
      <c r="A18" s="8"/>
      <c r="B18" s="9"/>
      <c r="C18" s="1"/>
      <c r="D18" s="1"/>
      <c r="E18" s="5"/>
      <c r="F18" s="7"/>
    </row>
    <row r="19" spans="1:6" x14ac:dyDescent="0.2">
      <c r="A19" s="8"/>
      <c r="B19" s="9"/>
      <c r="C19" s="1"/>
      <c r="D19" s="1"/>
      <c r="E19" s="5"/>
      <c r="F19" s="7"/>
    </row>
    <row r="20" spans="1:6" x14ac:dyDescent="0.2">
      <c r="A20" s="8"/>
      <c r="B20" s="9"/>
      <c r="C20" s="1"/>
      <c r="D20" s="1"/>
      <c r="E20" s="5"/>
      <c r="F20" s="7"/>
    </row>
    <row r="21" spans="1:6" x14ac:dyDescent="0.2">
      <c r="A21" s="8"/>
      <c r="B21" s="9"/>
      <c r="C21" s="1"/>
      <c r="D21" s="1"/>
      <c r="E21" s="5"/>
      <c r="F21" s="7"/>
    </row>
    <row r="22" spans="1:6" x14ac:dyDescent="0.2">
      <c r="A22" s="8"/>
      <c r="B22" s="9"/>
      <c r="C22" s="1"/>
      <c r="D22" s="1"/>
      <c r="E22" s="5"/>
      <c r="F22" s="7"/>
    </row>
    <row r="23" spans="1:6" x14ac:dyDescent="0.2">
      <c r="A23" s="8"/>
      <c r="B23" s="9"/>
      <c r="C23" s="1"/>
      <c r="D23" s="1"/>
      <c r="E23" s="5"/>
      <c r="F23" s="7"/>
    </row>
    <row r="24" spans="1:6" x14ac:dyDescent="0.2">
      <c r="A24" s="8"/>
      <c r="B24" s="9"/>
      <c r="C24" s="1"/>
      <c r="D24" s="1"/>
      <c r="E24" s="5"/>
      <c r="F24" s="7"/>
    </row>
    <row r="25" spans="1:6" x14ac:dyDescent="0.2">
      <c r="A25" s="8"/>
      <c r="B25" s="9"/>
      <c r="C25" s="1"/>
      <c r="D25" s="1"/>
      <c r="E25" s="5"/>
      <c r="F25" s="7"/>
    </row>
    <row r="26" spans="1:6" x14ac:dyDescent="0.2">
      <c r="A26" s="8"/>
      <c r="B26" s="9"/>
      <c r="C26" s="1"/>
      <c r="D26" s="1"/>
      <c r="E26" s="5"/>
      <c r="F26" s="7"/>
    </row>
    <row r="27" spans="1:6" x14ac:dyDescent="0.2">
      <c r="A27" s="8"/>
      <c r="B27" s="9"/>
      <c r="C27" s="1"/>
      <c r="D27" s="1"/>
      <c r="E27" s="5"/>
      <c r="F27" s="7"/>
    </row>
    <row r="28" spans="1:6" x14ac:dyDescent="0.2">
      <c r="A28" s="8"/>
      <c r="B28" s="9"/>
      <c r="C28" s="1"/>
      <c r="D28" s="1"/>
      <c r="E28" s="5"/>
      <c r="F28" s="7"/>
    </row>
    <row r="29" spans="1:6" x14ac:dyDescent="0.2">
      <c r="A29" s="8"/>
      <c r="B29" s="9"/>
      <c r="C29" s="1"/>
      <c r="D29" s="1"/>
      <c r="E29" s="5"/>
      <c r="F29" s="7"/>
    </row>
    <row r="30" spans="1:6" x14ac:dyDescent="0.2">
      <c r="A30" s="8"/>
      <c r="B30" s="9"/>
      <c r="C30" s="1"/>
      <c r="D30" s="1"/>
      <c r="E30" s="5"/>
      <c r="F30" s="7"/>
    </row>
  </sheetData>
  <mergeCells count="8">
    <mergeCell ref="B9:F9"/>
    <mergeCell ref="B10:F10"/>
    <mergeCell ref="C11:F11"/>
    <mergeCell ref="B2:F2"/>
    <mergeCell ref="C4:F4"/>
    <mergeCell ref="C5:F5"/>
    <mergeCell ref="C6:F6"/>
    <mergeCell ref="C7:F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view="pageBreakPreview" topLeftCell="A25" zoomScaleNormal="115" zoomScaleSheetLayoutView="100" workbookViewId="0">
      <selection activeCell="E53" sqref="E53"/>
    </sheetView>
  </sheetViews>
  <sheetFormatPr defaultRowHeight="12.75" x14ac:dyDescent="0.2"/>
  <cols>
    <col min="1" max="1" width="5" style="29" customWidth="1"/>
    <col min="2" max="2" width="46.42578125" style="54" customWidth="1"/>
    <col min="3" max="3" width="7.28515625" style="28" customWidth="1"/>
    <col min="4" max="4" width="8.140625" style="2" customWidth="1"/>
    <col min="5" max="5" width="9.5703125" style="27" customWidth="1"/>
    <col min="6" max="6" width="12.5703125" style="27" customWidth="1"/>
    <col min="7" max="7" width="10.42578125" style="12" bestFit="1" customWidth="1"/>
    <col min="8" max="8" width="11.42578125" style="12" bestFit="1" customWidth="1"/>
    <col min="9" max="9" width="10.42578125" style="12" bestFit="1" customWidth="1"/>
    <col min="10" max="25" width="9.140625" style="12"/>
    <col min="26" max="26" width="7.85546875" style="12" customWidth="1"/>
    <col min="27" max="16384" width="9.140625" style="12"/>
  </cols>
  <sheetData>
    <row r="1" spans="1:8" ht="24" x14ac:dyDescent="0.2">
      <c r="A1" s="80" t="s">
        <v>3</v>
      </c>
      <c r="B1" s="81" t="s">
        <v>2</v>
      </c>
      <c r="C1" s="82" t="s">
        <v>4</v>
      </c>
      <c r="D1" s="83" t="s">
        <v>5</v>
      </c>
      <c r="E1" s="84" t="s">
        <v>6</v>
      </c>
      <c r="F1" s="85" t="s">
        <v>7</v>
      </c>
    </row>
    <row r="2" spans="1:8" ht="18.75" x14ac:dyDescent="0.2">
      <c r="A2" s="86"/>
      <c r="B2" s="171" t="s">
        <v>20</v>
      </c>
      <c r="C2" s="172"/>
      <c r="D2" s="172"/>
      <c r="E2" s="172"/>
      <c r="F2" s="172"/>
    </row>
    <row r="3" spans="1:8" x14ac:dyDescent="0.2">
      <c r="A3" s="91"/>
      <c r="B3" s="92"/>
      <c r="C3" s="93"/>
      <c r="D3" s="94"/>
      <c r="E3" s="95"/>
      <c r="F3" s="96"/>
    </row>
    <row r="4" spans="1:8" s="38" customFormat="1" ht="15" x14ac:dyDescent="0.2">
      <c r="A4" s="102"/>
      <c r="B4" s="87" t="s">
        <v>19</v>
      </c>
      <c r="C4" s="88"/>
      <c r="D4" s="89"/>
      <c r="E4" s="90"/>
      <c r="F4" s="103"/>
      <c r="G4" s="39"/>
    </row>
    <row r="5" spans="1:8" s="38" customFormat="1" ht="15" x14ac:dyDescent="0.2">
      <c r="A5" s="97"/>
      <c r="B5" s="137"/>
      <c r="C5" s="98"/>
      <c r="D5" s="99"/>
      <c r="E5" s="100"/>
      <c r="F5" s="101"/>
      <c r="G5" s="39"/>
    </row>
    <row r="6" spans="1:8" s="108" customFormat="1" ht="360" customHeight="1" x14ac:dyDescent="0.2">
      <c r="A6" s="138" t="s">
        <v>29</v>
      </c>
      <c r="B6" s="139" t="s">
        <v>40</v>
      </c>
      <c r="C6" s="136"/>
      <c r="D6" s="113"/>
      <c r="E6" s="114"/>
      <c r="F6" s="114"/>
      <c r="G6" s="107"/>
    </row>
    <row r="7" spans="1:8" s="110" customFormat="1" ht="138" customHeight="1" x14ac:dyDescent="0.2">
      <c r="A7" s="115"/>
      <c r="B7" s="135" t="s">
        <v>39</v>
      </c>
      <c r="C7" s="117" t="s">
        <v>0</v>
      </c>
      <c r="D7" s="118">
        <v>1</v>
      </c>
      <c r="E7" s="119">
        <v>0</v>
      </c>
      <c r="F7" s="120">
        <f t="shared" ref="F7" si="0">E7*D7</f>
        <v>0</v>
      </c>
      <c r="G7" s="109"/>
    </row>
    <row r="8" spans="1:8" customFormat="1" ht="191.25" x14ac:dyDescent="0.25">
      <c r="A8" s="140">
        <v>2</v>
      </c>
      <c r="B8" s="149" t="s">
        <v>41</v>
      </c>
      <c r="C8" s="150" t="s">
        <v>0</v>
      </c>
      <c r="D8" s="151">
        <v>1</v>
      </c>
      <c r="E8" s="151">
        <v>0</v>
      </c>
      <c r="F8" s="156">
        <f>D8*E8</f>
        <v>0</v>
      </c>
      <c r="G8" s="157"/>
    </row>
    <row r="9" spans="1:8" s="110" customFormat="1" ht="14.25" x14ac:dyDescent="0.2">
      <c r="A9" s="115" t="s">
        <v>51</v>
      </c>
      <c r="B9" s="116" t="s">
        <v>26</v>
      </c>
      <c r="C9" s="117" t="s">
        <v>0</v>
      </c>
      <c r="D9" s="118">
        <v>2</v>
      </c>
      <c r="E9" s="119">
        <v>0</v>
      </c>
      <c r="F9" s="120">
        <f t="shared" ref="F9:F13" si="1">E9*D9</f>
        <v>0</v>
      </c>
      <c r="G9" s="109"/>
    </row>
    <row r="10" spans="1:8" s="111" customFormat="1" ht="102" x14ac:dyDescent="0.2">
      <c r="A10" s="121">
        <v>4</v>
      </c>
      <c r="B10" s="122" t="s">
        <v>48</v>
      </c>
      <c r="C10" s="123" t="s">
        <v>0</v>
      </c>
      <c r="D10" s="124">
        <v>1</v>
      </c>
      <c r="E10" s="125">
        <v>0</v>
      </c>
      <c r="F10" s="126">
        <f t="shared" si="1"/>
        <v>0</v>
      </c>
    </row>
    <row r="11" spans="1:8" s="110" customFormat="1" ht="63.75" x14ac:dyDescent="0.2">
      <c r="A11" s="115" t="s">
        <v>30</v>
      </c>
      <c r="B11" s="127" t="s">
        <v>49</v>
      </c>
      <c r="C11" s="117" t="s">
        <v>0</v>
      </c>
      <c r="D11" s="118">
        <v>74</v>
      </c>
      <c r="E11" s="119">
        <v>0</v>
      </c>
      <c r="F11" s="120">
        <f t="shared" si="1"/>
        <v>0</v>
      </c>
      <c r="G11" s="109"/>
    </row>
    <row r="12" spans="1:8" s="110" customFormat="1" ht="89.25" x14ac:dyDescent="0.2">
      <c r="A12" s="115" t="s">
        <v>31</v>
      </c>
      <c r="B12" s="127" t="s">
        <v>50</v>
      </c>
      <c r="C12" s="117" t="s">
        <v>0</v>
      </c>
      <c r="D12" s="118">
        <v>74</v>
      </c>
      <c r="E12" s="119">
        <v>0</v>
      </c>
      <c r="F12" s="120">
        <f t="shared" ref="F12" si="2">E12*D12</f>
        <v>0</v>
      </c>
      <c r="G12" s="109"/>
    </row>
    <row r="13" spans="1:8" s="110" customFormat="1" ht="384" x14ac:dyDescent="0.2">
      <c r="A13" s="115" t="s">
        <v>52</v>
      </c>
      <c r="B13" s="141" t="s">
        <v>42</v>
      </c>
      <c r="C13" s="117" t="s">
        <v>0</v>
      </c>
      <c r="D13" s="118">
        <v>71</v>
      </c>
      <c r="E13" s="119">
        <v>0</v>
      </c>
      <c r="F13" s="120">
        <f t="shared" si="1"/>
        <v>0</v>
      </c>
      <c r="G13" s="109"/>
    </row>
    <row r="14" spans="1:8" s="110" customFormat="1" ht="242.25" x14ac:dyDescent="0.2">
      <c r="A14" s="115" t="s">
        <v>27</v>
      </c>
      <c r="B14" s="127" t="s">
        <v>43</v>
      </c>
      <c r="C14" s="117" t="s">
        <v>0</v>
      </c>
      <c r="D14" s="118">
        <v>3</v>
      </c>
      <c r="E14" s="119">
        <v>0</v>
      </c>
      <c r="F14" s="120">
        <f t="shared" ref="F14" si="3">E14*D14</f>
        <v>0</v>
      </c>
      <c r="G14" s="109"/>
    </row>
    <row r="15" spans="1:8" s="110" customFormat="1" ht="218.25" customHeight="1" x14ac:dyDescent="0.2">
      <c r="A15" s="115" t="s">
        <v>22</v>
      </c>
      <c r="B15" s="127" t="s">
        <v>44</v>
      </c>
      <c r="C15" s="117" t="s">
        <v>0</v>
      </c>
      <c r="D15" s="118">
        <v>5</v>
      </c>
      <c r="E15" s="119">
        <v>0</v>
      </c>
      <c r="F15" s="120">
        <f>E15*D15</f>
        <v>0</v>
      </c>
      <c r="G15" s="109"/>
    </row>
    <row r="16" spans="1:8" s="110" customFormat="1" ht="153" x14ac:dyDescent="0.2">
      <c r="A16" s="128" t="s">
        <v>23</v>
      </c>
      <c r="B16" s="129" t="s">
        <v>45</v>
      </c>
      <c r="C16" s="130" t="s">
        <v>0</v>
      </c>
      <c r="D16" s="131">
        <v>1</v>
      </c>
      <c r="E16" s="132">
        <v>0</v>
      </c>
      <c r="F16" s="132">
        <f>E16*D16</f>
        <v>0</v>
      </c>
      <c r="H16" s="109"/>
    </row>
    <row r="17" spans="1:10" s="110" customFormat="1" ht="63.75" x14ac:dyDescent="0.2">
      <c r="A17" s="128" t="s">
        <v>24</v>
      </c>
      <c r="B17" s="133" t="s">
        <v>46</v>
      </c>
      <c r="C17" s="130" t="s">
        <v>0</v>
      </c>
      <c r="D17" s="131">
        <v>1</v>
      </c>
      <c r="E17" s="132">
        <v>0</v>
      </c>
      <c r="F17" s="132">
        <f>E17*D17</f>
        <v>0</v>
      </c>
      <c r="H17" s="109"/>
    </row>
    <row r="18" spans="1:10" s="75" customFormat="1" ht="266.25" customHeight="1" x14ac:dyDescent="0.2">
      <c r="A18" s="115" t="s">
        <v>25</v>
      </c>
      <c r="B18" s="134" t="s">
        <v>47</v>
      </c>
      <c r="C18" s="117" t="s">
        <v>0</v>
      </c>
      <c r="D18" s="118">
        <v>14</v>
      </c>
      <c r="E18" s="120">
        <v>0</v>
      </c>
      <c r="F18" s="120">
        <f>E18*D18</f>
        <v>0</v>
      </c>
      <c r="G18" s="74"/>
      <c r="H18" s="76"/>
      <c r="I18" s="74"/>
      <c r="J18" s="76"/>
    </row>
    <row r="19" spans="1:10" s="49" customFormat="1" ht="14.25" x14ac:dyDescent="0.2">
      <c r="A19" s="56"/>
      <c r="B19" s="67"/>
      <c r="C19" s="58"/>
      <c r="D19" s="59"/>
      <c r="E19" s="40"/>
      <c r="F19" s="40"/>
      <c r="G19" s="50"/>
      <c r="H19" s="66"/>
      <c r="I19" s="50"/>
      <c r="J19" s="66"/>
    </row>
    <row r="20" spans="1:10" s="38" customFormat="1" ht="15" x14ac:dyDescent="0.25">
      <c r="A20" s="104"/>
      <c r="B20" s="104" t="s">
        <v>18</v>
      </c>
      <c r="C20" s="104"/>
      <c r="D20" s="104"/>
      <c r="E20" s="104"/>
      <c r="F20" s="33">
        <f>SUM(F6:F19)</f>
        <v>0</v>
      </c>
      <c r="G20" s="39"/>
    </row>
    <row r="21" spans="1:10" s="49" customFormat="1" ht="14.25" x14ac:dyDescent="0.2">
      <c r="A21" s="56"/>
      <c r="B21" s="57"/>
      <c r="C21" s="58"/>
      <c r="D21" s="59"/>
      <c r="E21" s="60"/>
      <c r="F21" s="60"/>
      <c r="G21" s="50"/>
    </row>
    <row r="22" spans="1:10" s="49" customFormat="1" ht="15" x14ac:dyDescent="0.2">
      <c r="A22" s="56"/>
      <c r="B22" s="87" t="s">
        <v>17</v>
      </c>
      <c r="C22" s="58"/>
      <c r="D22" s="59"/>
      <c r="E22" s="60"/>
      <c r="F22" s="60"/>
      <c r="G22" s="50"/>
    </row>
    <row r="23" spans="1:10" s="49" customFormat="1" ht="14.25" x14ac:dyDescent="0.2">
      <c r="A23" s="56"/>
      <c r="B23" s="57"/>
      <c r="C23" s="58"/>
      <c r="D23" s="59"/>
      <c r="E23" s="60"/>
      <c r="F23" s="60"/>
      <c r="G23" s="50"/>
    </row>
    <row r="24" spans="1:10" s="110" customFormat="1" ht="38.25" x14ac:dyDescent="0.2">
      <c r="A24" s="152">
        <v>1</v>
      </c>
      <c r="B24" s="129" t="s">
        <v>33</v>
      </c>
      <c r="C24" s="130" t="s">
        <v>1</v>
      </c>
      <c r="D24" s="131">
        <v>690</v>
      </c>
      <c r="E24" s="153">
        <v>0</v>
      </c>
      <c r="F24" s="153">
        <f>E24*D24</f>
        <v>0</v>
      </c>
      <c r="G24" s="109"/>
      <c r="H24" s="112"/>
      <c r="I24" s="109"/>
      <c r="J24" s="112"/>
    </row>
    <row r="25" spans="1:10" s="75" customFormat="1" ht="38.25" x14ac:dyDescent="0.2">
      <c r="A25" s="152">
        <v>2</v>
      </c>
      <c r="B25" s="129" t="s">
        <v>53</v>
      </c>
      <c r="C25" s="130" t="s">
        <v>1</v>
      </c>
      <c r="D25" s="131">
        <v>50</v>
      </c>
      <c r="E25" s="132">
        <v>0</v>
      </c>
      <c r="F25" s="119">
        <f>E25*D25</f>
        <v>0</v>
      </c>
      <c r="G25" s="74"/>
    </row>
    <row r="26" spans="1:10" s="106" customFormat="1" ht="41.25" customHeight="1" x14ac:dyDescent="0.2">
      <c r="A26" s="152">
        <v>3</v>
      </c>
      <c r="B26" s="154" t="s">
        <v>32</v>
      </c>
      <c r="C26" s="117" t="s">
        <v>1</v>
      </c>
      <c r="D26" s="155">
        <v>150</v>
      </c>
      <c r="E26" s="119">
        <v>0</v>
      </c>
      <c r="F26" s="119">
        <f>E26*D26</f>
        <v>0</v>
      </c>
    </row>
    <row r="27" spans="1:10" s="65" customFormat="1" x14ac:dyDescent="0.2">
      <c r="A27" s="62"/>
      <c r="B27" s="63"/>
      <c r="C27" s="58"/>
      <c r="D27" s="64"/>
      <c r="E27" s="60"/>
      <c r="F27" s="60"/>
    </row>
    <row r="28" spans="1:10" s="31" customFormat="1" ht="15" x14ac:dyDescent="0.25">
      <c r="A28" s="33"/>
      <c r="B28" s="104" t="s">
        <v>16</v>
      </c>
      <c r="C28" s="33"/>
      <c r="D28" s="33"/>
      <c r="E28" s="33"/>
      <c r="F28" s="33">
        <f>SUM(F24:F27)</f>
        <v>0</v>
      </c>
      <c r="G28" s="32"/>
    </row>
    <row r="29" spans="1:10" s="49" customFormat="1" ht="14.25" x14ac:dyDescent="0.2">
      <c r="A29" s="61"/>
      <c r="B29" s="63"/>
      <c r="C29" s="47"/>
      <c r="D29" s="48"/>
      <c r="E29" s="60"/>
      <c r="F29" s="60"/>
      <c r="G29" s="50"/>
    </row>
    <row r="30" spans="1:10" s="49" customFormat="1" ht="15" x14ac:dyDescent="0.2">
      <c r="A30" s="61"/>
      <c r="B30" s="87" t="s">
        <v>28</v>
      </c>
      <c r="C30" s="47"/>
      <c r="D30" s="48"/>
      <c r="E30" s="60"/>
      <c r="F30" s="60"/>
      <c r="G30" s="50"/>
    </row>
    <row r="31" spans="1:10" s="49" customFormat="1" ht="14.25" x14ac:dyDescent="0.2">
      <c r="A31" s="61"/>
      <c r="B31" s="63"/>
      <c r="C31" s="47"/>
      <c r="D31" s="48"/>
      <c r="E31" s="60"/>
      <c r="F31" s="60"/>
      <c r="G31" s="50"/>
    </row>
    <row r="32" spans="1:10" s="78" customFormat="1" ht="102" x14ac:dyDescent="0.2">
      <c r="A32" s="105">
        <v>1</v>
      </c>
      <c r="B32" s="142" t="s">
        <v>56</v>
      </c>
      <c r="C32" s="143" t="s">
        <v>0</v>
      </c>
      <c r="D32" s="144">
        <v>1</v>
      </c>
      <c r="E32" s="145">
        <v>0</v>
      </c>
      <c r="F32" s="145">
        <f t="shared" ref="F32:F37" si="4">E32*D32</f>
        <v>0</v>
      </c>
      <c r="G32" s="77"/>
    </row>
    <row r="33" spans="1:9" s="78" customFormat="1" ht="25.5" x14ac:dyDescent="0.2">
      <c r="A33" s="105">
        <v>2</v>
      </c>
      <c r="B33" s="142" t="s">
        <v>54</v>
      </c>
      <c r="C33" s="143" t="s">
        <v>0</v>
      </c>
      <c r="D33" s="144">
        <f>SUM(D13,D14)</f>
        <v>74</v>
      </c>
      <c r="E33" s="145">
        <v>0</v>
      </c>
      <c r="F33" s="145">
        <f t="shared" si="4"/>
        <v>0</v>
      </c>
      <c r="G33" s="77"/>
    </row>
    <row r="34" spans="1:9" s="78" customFormat="1" ht="14.25" x14ac:dyDescent="0.2">
      <c r="A34" s="105">
        <v>3</v>
      </c>
      <c r="B34" s="142" t="s">
        <v>55</v>
      </c>
      <c r="C34" s="143" t="s">
        <v>0</v>
      </c>
      <c r="D34" s="144">
        <v>74</v>
      </c>
      <c r="E34" s="145">
        <v>0</v>
      </c>
      <c r="F34" s="145">
        <f t="shared" ref="F34" si="5">E34*D34</f>
        <v>0</v>
      </c>
      <c r="G34" s="77"/>
    </row>
    <row r="35" spans="1:9" s="46" customFormat="1" ht="38.25" x14ac:dyDescent="0.2">
      <c r="A35" s="105">
        <v>4</v>
      </c>
      <c r="B35" s="142" t="s">
        <v>57</v>
      </c>
      <c r="C35" s="143" t="s">
        <v>0</v>
      </c>
      <c r="D35" s="144">
        <v>30</v>
      </c>
      <c r="E35" s="145">
        <v>0</v>
      </c>
      <c r="F35" s="145">
        <f t="shared" si="4"/>
        <v>0</v>
      </c>
      <c r="G35" s="45"/>
    </row>
    <row r="36" spans="1:9" s="46" customFormat="1" ht="14.25" x14ac:dyDescent="0.2">
      <c r="A36" s="105">
        <v>5</v>
      </c>
      <c r="B36" s="142" t="s">
        <v>15</v>
      </c>
      <c r="C36" s="143" t="s">
        <v>0</v>
      </c>
      <c r="D36" s="144">
        <f>D16</f>
        <v>1</v>
      </c>
      <c r="E36" s="145">
        <v>0</v>
      </c>
      <c r="F36" s="145">
        <f t="shared" si="4"/>
        <v>0</v>
      </c>
      <c r="G36" s="45"/>
    </row>
    <row r="37" spans="1:9" s="46" customFormat="1" ht="25.5" x14ac:dyDescent="0.2">
      <c r="A37" s="105">
        <v>6</v>
      </c>
      <c r="B37" s="142" t="s">
        <v>14</v>
      </c>
      <c r="C37" s="143" t="s">
        <v>0</v>
      </c>
      <c r="D37" s="144">
        <f>D18</f>
        <v>14</v>
      </c>
      <c r="E37" s="145">
        <v>0</v>
      </c>
      <c r="F37" s="145">
        <f t="shared" si="4"/>
        <v>0</v>
      </c>
      <c r="G37" s="45"/>
    </row>
    <row r="38" spans="1:9" s="46" customFormat="1" ht="63.75" x14ac:dyDescent="0.2">
      <c r="A38" s="105">
        <v>7</v>
      </c>
      <c r="B38" s="142" t="s">
        <v>58</v>
      </c>
      <c r="C38" s="143" t="s">
        <v>0</v>
      </c>
      <c r="D38" s="144">
        <v>1</v>
      </c>
      <c r="E38" s="145">
        <v>0</v>
      </c>
      <c r="F38" s="145">
        <f t="shared" ref="F38" si="6">E38*D38</f>
        <v>0</v>
      </c>
      <c r="G38" s="45"/>
    </row>
    <row r="39" spans="1:9" s="46" customFormat="1" ht="25.5" x14ac:dyDescent="0.2">
      <c r="A39" s="105">
        <v>8</v>
      </c>
      <c r="B39" s="142" t="s">
        <v>59</v>
      </c>
      <c r="C39" s="143" t="s">
        <v>0</v>
      </c>
      <c r="D39" s="144">
        <v>94</v>
      </c>
      <c r="E39" s="145">
        <v>0</v>
      </c>
      <c r="F39" s="145">
        <f t="shared" ref="F39" si="7">E39*D39</f>
        <v>0</v>
      </c>
      <c r="G39" s="45"/>
    </row>
    <row r="40" spans="1:9" s="148" customFormat="1" ht="25.5" x14ac:dyDescent="0.2">
      <c r="A40" s="146">
        <v>9</v>
      </c>
      <c r="B40" s="142" t="s">
        <v>60</v>
      </c>
      <c r="C40" s="143" t="s">
        <v>0</v>
      </c>
      <c r="D40" s="144">
        <v>1</v>
      </c>
      <c r="E40" s="145">
        <v>0</v>
      </c>
      <c r="F40" s="145">
        <f t="shared" ref="F40" si="8">E40*D40</f>
        <v>0</v>
      </c>
      <c r="G40" s="147"/>
    </row>
    <row r="41" spans="1:9" s="148" customFormat="1" ht="14.25" x14ac:dyDescent="0.2">
      <c r="A41" s="146">
        <v>10</v>
      </c>
      <c r="B41" s="142" t="s">
        <v>61</v>
      </c>
      <c r="C41" s="143" t="s">
        <v>62</v>
      </c>
      <c r="D41" s="144">
        <v>1</v>
      </c>
      <c r="E41" s="145">
        <v>0</v>
      </c>
      <c r="F41" s="145">
        <f t="shared" ref="F41" si="9">E41*D41</f>
        <v>0</v>
      </c>
      <c r="G41" s="147"/>
    </row>
    <row r="42" spans="1:9" s="148" customFormat="1" ht="51" x14ac:dyDescent="0.2">
      <c r="A42" s="146">
        <v>11</v>
      </c>
      <c r="B42" s="142" t="s">
        <v>63</v>
      </c>
      <c r="C42" s="143" t="s">
        <v>0</v>
      </c>
      <c r="D42" s="144">
        <v>1</v>
      </c>
      <c r="E42" s="145">
        <v>0</v>
      </c>
      <c r="F42" s="145">
        <f t="shared" ref="F42" si="10">E42*D42</f>
        <v>0</v>
      </c>
      <c r="G42" s="147"/>
    </row>
    <row r="43" spans="1:9" s="148" customFormat="1" ht="14.25" x14ac:dyDescent="0.2">
      <c r="A43" s="146">
        <v>12</v>
      </c>
      <c r="B43" s="142" t="s">
        <v>64</v>
      </c>
      <c r="C43" s="143" t="s">
        <v>0</v>
      </c>
      <c r="D43" s="144">
        <v>1</v>
      </c>
      <c r="E43" s="145">
        <v>0</v>
      </c>
      <c r="F43" s="145">
        <f t="shared" ref="F43" si="11">E43*D43</f>
        <v>0</v>
      </c>
      <c r="G43" s="147"/>
    </row>
    <row r="44" spans="1:9" s="73" customFormat="1" ht="14.25" x14ac:dyDescent="0.2">
      <c r="A44" s="68"/>
      <c r="B44" s="57"/>
      <c r="C44" s="69"/>
      <c r="D44" s="70"/>
      <c r="E44" s="71"/>
      <c r="F44" s="71"/>
      <c r="G44" s="72"/>
    </row>
    <row r="45" spans="1:9" s="31" customFormat="1" ht="15" x14ac:dyDescent="0.25">
      <c r="A45" s="37"/>
      <c r="B45" s="52" t="s">
        <v>13</v>
      </c>
      <c r="C45" s="36"/>
      <c r="D45" s="35"/>
      <c r="E45" s="34"/>
      <c r="F45" s="33">
        <f>SUM(F32:F43)</f>
        <v>0</v>
      </c>
      <c r="G45" s="32"/>
    </row>
    <row r="46" spans="1:9" s="2" customFormat="1" x14ac:dyDescent="0.2">
      <c r="A46" s="10"/>
      <c r="B46" s="51"/>
      <c r="C46" s="6"/>
      <c r="D46" s="11"/>
      <c r="E46" s="26"/>
      <c r="F46" s="26"/>
    </row>
    <row r="47" spans="1:9" s="2" customFormat="1" ht="30" customHeight="1" x14ac:dyDescent="0.25">
      <c r="A47" s="30"/>
      <c r="B47" s="173" t="s">
        <v>21</v>
      </c>
      <c r="C47" s="174"/>
      <c r="D47" s="174"/>
      <c r="E47" s="174"/>
      <c r="F47" s="55">
        <f>F20+F28+F45</f>
        <v>0</v>
      </c>
      <c r="I47" s="79"/>
    </row>
    <row r="48" spans="1:9" s="41" customFormat="1" x14ac:dyDescent="0.2">
      <c r="A48" s="42"/>
      <c r="B48" s="53"/>
      <c r="C48" s="43"/>
      <c r="E48" s="44"/>
      <c r="F48" s="44"/>
    </row>
    <row r="49" spans="1:6" s="41" customFormat="1" x14ac:dyDescent="0.2">
      <c r="A49" s="42"/>
      <c r="B49" s="53"/>
      <c r="C49" s="43"/>
      <c r="E49" s="44"/>
      <c r="F49" s="44"/>
    </row>
  </sheetData>
  <mergeCells count="2">
    <mergeCell ref="B2:F2"/>
    <mergeCell ref="B47:E47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Naslovna</vt:lpstr>
      <vt:lpstr>Vatrodojava</vt:lpstr>
      <vt:lpstr>Vatrodojava!Ispis_naslova</vt:lpstr>
      <vt:lpstr>Naslovna!Podrucje_ispisa</vt:lpstr>
      <vt:lpstr>Vatrodojava!Podrucje_ispisa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Elada Matahlija</cp:lastModifiedBy>
  <cp:lastPrinted>2025-10-09T09:45:32Z</cp:lastPrinted>
  <dcterms:created xsi:type="dcterms:W3CDTF">2009-10-05T13:22:44Z</dcterms:created>
  <dcterms:modified xsi:type="dcterms:W3CDTF">2025-10-09T09:45:57Z</dcterms:modified>
</cp:coreProperties>
</file>